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65"/>
  </bookViews>
  <sheets>
    <sheet name="汇总表" sheetId="62" r:id="rId1"/>
    <sheet name="村级经济责任审计费" sheetId="2" r:id="rId2"/>
    <sheet name="各部门经费（党政经费）" sheetId="3" r:id="rId3"/>
    <sheet name="机关运行保障经费" sheetId="4" r:id="rId4"/>
    <sheet name="《街乡志》编纂" sheetId="5" r:id="rId5"/>
    <sheet name="精准扶贫工作经费" sheetId="6" r:id="rId6"/>
    <sheet name="科普专项经费" sheetId="7" r:id="rId7"/>
    <sheet name="临时人员" sheetId="8" r:id="rId8"/>
    <sheet name="聘请财务人员" sheetId="9" r:id="rId9"/>
    <sheet name="聘请法律顾问经费" sheetId="10" r:id="rId10"/>
    <sheet name="设备购置" sheetId="11" r:id="rId11"/>
    <sheet name="社区村管理工作经费" sheetId="12" r:id="rId12"/>
    <sheet name="税收服务站人员经费" sheetId="15" r:id="rId13"/>
    <sheet name="退休人员罗永华工资及奖金发放" sheetId="16" r:id="rId14"/>
    <sheet name="武装部专项经费" sheetId="17" r:id="rId15"/>
    <sheet name="以钱养事" sheetId="18" r:id="rId16"/>
    <sheet name="应急专项经费" sheetId="19" r:id="rId17"/>
    <sheet name="援藏经费" sheetId="20" r:id="rId18"/>
    <sheet name="长期劳务人员" sheetId="21" r:id="rId19"/>
    <sheet name="政务大厅相关运营经费" sheetId="22" r:id="rId20"/>
    <sheet name="城市排渍经费" sheetId="23" r:id="rId21"/>
    <sheet name="安保协管员队员保险" sheetId="24" r:id="rId22"/>
    <sheet name="安全生产经费（含消防）" sheetId="25" r:id="rId23"/>
    <sheet name="背街小巷清淤经费" sheetId="26" r:id="rId24"/>
    <sheet name="城管执法中队专项经费" sheetId="27" r:id="rId25"/>
    <sheet name="大城管专项补助经费" sheetId="28" r:id="rId26"/>
    <sheet name="党建工作经费" sheetId="29" r:id="rId27"/>
    <sheet name="关工委工作经费" sheetId="30" r:id="rId28"/>
    <sheet name="张家湾街2019年菊花展" sheetId="31" r:id="rId29"/>
    <sheet name="劳动保障专项经费" sheetId="32" r:id="rId30"/>
    <sheet name="街乡普法工作经费" sheetId="33" r:id="rId31"/>
    <sheet name="三包人员经费" sheetId="34" r:id="rId32"/>
    <sheet name="社区法务工作室经费" sheetId="35" r:id="rId33"/>
    <sheet name="兽医服务中心以钱养事及合同人员经费" sheetId="36" r:id="rId34"/>
    <sheet name="兽医站工作经费" sheetId="37" r:id="rId35"/>
    <sheet name="卫生计生专项经费" sheetId="38" r:id="rId36"/>
    <sheet name="文明创建经费" sheetId="39" r:id="rId37"/>
    <sheet name="道路清扫保洁经费" sheetId="40" r:id="rId38"/>
    <sheet name="老旧社区村（湾）清扫保洁经费" sheetId="41" r:id="rId39"/>
    <sheet name="老旧小区村（湾）垃圾清运费" sheetId="42" r:id="rId40"/>
    <sheet name="生活垃圾分类" sheetId="43" r:id="rId41"/>
    <sheet name="社区安保队员流动人口和出租屋协管员工资" sheetId="44" r:id="rId42"/>
    <sheet name="社区网格化专项经费" sheetId="45" r:id="rId43"/>
    <sheet name="信访维稳经费" sheetId="46" r:id="rId44"/>
    <sheet name="服务企业经费" sheetId="47" r:id="rId45"/>
    <sheet name="企业改制遗留问题经费" sheetId="48" r:id="rId46"/>
    <sheet name="统计工作经费" sheetId="49" r:id="rId47"/>
    <sheet name="综治经费" sheetId="50" r:id="rId48"/>
    <sheet name="民政优抚" sheetId="51" r:id="rId49"/>
    <sheet name="红色物业" sheetId="52" r:id="rId50"/>
    <sheet name="街乡人民调解委员会工作经费" sheetId="55" r:id="rId51"/>
    <sheet name="社区办公用房建设（办公设备）" sheetId="56" r:id="rId52"/>
    <sheet name="文体专项" sheetId="59" r:id="rId53"/>
    <sheet name="治安巡逻员工资及工作经费" sheetId="60" r:id="rId54"/>
    <sheet name="街乡人民调解员经费" sheetId="61" r:id="rId55"/>
    <sheet name="Sheet1" sheetId="63" r:id="rId56"/>
  </sheets>
  <definedNames>
    <definedName name="_xlnm._FilterDatabase" localSheetId="0" hidden="1">汇总表!$B$1:$B$59</definedName>
    <definedName name="_xlnm.Print_Area" localSheetId="1">村级经济责任审计费!$A$1:$I$50</definedName>
    <definedName name="_xlnm.Print_Area" localSheetId="2">'各部门经费（党政经费）'!$A$1:$I$51</definedName>
    <definedName name="_xlnm.Print_Area" localSheetId="3">机关运行保障经费!$A$1:$I$50</definedName>
    <definedName name="_xlnm.Print_Area" localSheetId="4">《街乡志》编纂!$A$1:$I$50</definedName>
    <definedName name="_xlnm.Print_Area" localSheetId="5">精准扶贫工作经费!$A$1:$I$50</definedName>
    <definedName name="_xlnm.Print_Area" localSheetId="6">科普专项经费!$A$1:$I$50</definedName>
    <definedName name="_xlnm.Print_Area" localSheetId="7">临时人员!$A$1:$I$50</definedName>
    <definedName name="_xlnm.Print_Area" localSheetId="8">聘请财务人员!$A$1:$I$50</definedName>
    <definedName name="_xlnm.Print_Area" localSheetId="9">聘请法律顾问经费!$A$1:$I$50</definedName>
    <definedName name="_xlnm.Print_Area" localSheetId="10">设备购置!$A$1:$I$50</definedName>
    <definedName name="_xlnm.Print_Area" localSheetId="12">税收服务站人员经费!$A$1:$I$50</definedName>
    <definedName name="_xlnm.Print_Area" localSheetId="13">退休人员罗永华工资及奖金发放!$A$1:$I$50</definedName>
    <definedName name="_xlnm.Print_Area" localSheetId="14">武装部专项经费!$A$1:$I$50</definedName>
    <definedName name="_xlnm.Print_Area" localSheetId="15">以钱养事!$A$1:$I$50</definedName>
    <definedName name="_xlnm.Print_Area" localSheetId="16">应急专项经费!$A$1:$I$50</definedName>
    <definedName name="_xlnm.Print_Area" localSheetId="17">援藏经费!$A$1:$I$50</definedName>
    <definedName name="_xlnm.Print_Area" localSheetId="18">长期劳务人员!$A$1:$I$50</definedName>
    <definedName name="_xlnm.Print_Area" localSheetId="19">政务大厅相关运营经费!$A$1:$I$50</definedName>
    <definedName name="_xlnm.Print_Area" localSheetId="20">城市排渍经费!$A$1:$I$50</definedName>
    <definedName name="_xlnm.Print_Area" localSheetId="21">安保协管员队员保险!$A$1:$I$47</definedName>
    <definedName name="_xlnm.Print_Area" localSheetId="22">'安全生产经费（含消防）'!$A$1:$I$51</definedName>
    <definedName name="_xlnm.Print_Area" localSheetId="23">背街小巷清淤经费!$A$1:$I$50</definedName>
    <definedName name="_xlnm.Print_Area" localSheetId="24">城管执法中队专项经费!$A$1:$I$50</definedName>
    <definedName name="_xlnm.Print_Area" localSheetId="25">大城管专项补助经费!$A$1:$I$50</definedName>
    <definedName name="_xlnm.Print_Area" localSheetId="26">党建工作经费!$A$1:$I$51</definedName>
    <definedName name="_xlnm.Print_Area" localSheetId="27">关工委工作经费!$A$1:$I$50</definedName>
    <definedName name="_xlnm.Print_Area" localSheetId="28">张家湾街2019年菊花展!$A$1:$I$50</definedName>
    <definedName name="_xlnm.Print_Area" localSheetId="29">劳动保障专项经费!$A$1:$I$50</definedName>
    <definedName name="_xlnm.Print_Area" localSheetId="30">街乡普法工作经费!$A$1:$I$50</definedName>
    <definedName name="_xlnm.Print_Area" localSheetId="31">三包人员经费!$A$1:$I$50</definedName>
    <definedName name="_xlnm.Print_Area" localSheetId="32">社区法务工作室经费!$A$1:$I$50</definedName>
    <definedName name="_xlnm.Print_Area" localSheetId="33">兽医服务中心以钱养事及合同人员经费!$A$1:$I$50</definedName>
    <definedName name="_xlnm.Print_Area" localSheetId="34">兽医站工作经费!$A$1:$I$50</definedName>
    <definedName name="_xlnm.Print_Area" localSheetId="35">卫生计生专项经费!$A$1:$I$50</definedName>
    <definedName name="_xlnm.Print_Area" localSheetId="36">文明创建经费!$A$1:$I$50</definedName>
    <definedName name="_xlnm.Print_Area" localSheetId="37">道路清扫保洁经费!$A$1:$I$50</definedName>
    <definedName name="_xlnm.Print_Area" localSheetId="38">'老旧社区村（湾）清扫保洁经费'!$A$1:$I$50</definedName>
    <definedName name="_xlnm.Print_Area" localSheetId="39">'老旧小区村（湾）垃圾清运费'!$A$1:$I$50</definedName>
    <definedName name="_xlnm.Print_Area" localSheetId="40">生活垃圾分类!$A$1:$I$50</definedName>
    <definedName name="_xlnm.Print_Area" localSheetId="41">社区安保队员流动人口和出租屋协管员工资!$A$1:$I$47</definedName>
    <definedName name="_xlnm.Print_Area" localSheetId="42">社区网格化专项经费!$A$1:$I$47</definedName>
    <definedName name="_xlnm.Print_Area" localSheetId="43">信访维稳经费!$A$1:$I$47</definedName>
    <definedName name="_xlnm.Print_Area" localSheetId="44">服务企业经费!$A$1:$I$50</definedName>
    <definedName name="_xlnm.Print_Area" localSheetId="45">企业改制遗留问题经费!$A$1:$I$50</definedName>
    <definedName name="_xlnm.Print_Area" localSheetId="46">统计工作经费!$A$1:$I$50</definedName>
    <definedName name="_xlnm.Print_Area" localSheetId="47">综治经费!$A$1:$I$47</definedName>
    <definedName name="_xlnm.Print_Area" localSheetId="48">民政优抚!$A$1:$I$50</definedName>
    <definedName name="_xlnm.Print_Area" localSheetId="50">街乡人民调解委员会工作经费!$A$1:$I$50</definedName>
    <definedName name="_xlnm.Print_Area" localSheetId="53">治安巡逻员工资及工作经费!$A$1:$I$47</definedName>
    <definedName name="_xlnm.Print_Area" localSheetId="54">街乡人民调解员经费!$A$1:$I$50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0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4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5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6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7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8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19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0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4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4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5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6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7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8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29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0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4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5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6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7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8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39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0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4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4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4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4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5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6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7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4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8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49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5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50.xml><?xml version="1.0" encoding="utf-8"?>
<comments xmlns="http://schemas.openxmlformats.org/spreadsheetml/2006/main">
  <authors>
    <author>HP</author>
  </authors>
  <commentLis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5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5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4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5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6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7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8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comments9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B4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非必评项目。预算单位如无此目标，则不占分值。</t>
        </r>
      </text>
    </comment>
  </commentList>
</comments>
</file>

<file path=xl/sharedStrings.xml><?xml version="1.0" encoding="utf-8"?>
<sst xmlns="http://schemas.openxmlformats.org/spreadsheetml/2006/main" count="3895" uniqueCount="657">
  <si>
    <t>附件4</t>
  </si>
  <si>
    <t>2019年度张家湾街道预算绩效自评情况汇总表</t>
  </si>
  <si>
    <r>
      <rPr>
        <sz val="10"/>
        <color rgb="FF000000"/>
        <rFont val="宋体"/>
        <charset val="134"/>
      </rPr>
      <t>单位（盖章）：</t>
    </r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 xml:space="preserve"> 武汉市洪山区人民政府张家湾街办事处     </t>
    </r>
  </si>
  <si>
    <t>绩效自评覆盖率：</t>
  </si>
  <si>
    <t>序号</t>
  </si>
  <si>
    <t>项目名称</t>
  </si>
  <si>
    <t>预算数（万元）</t>
  </si>
  <si>
    <t>全年执行数（万元）</t>
  </si>
  <si>
    <t>得分</t>
  </si>
  <si>
    <t>权重</t>
  </si>
  <si>
    <t>自评等次</t>
  </si>
  <si>
    <t>临时人员</t>
  </si>
  <si>
    <t>优</t>
  </si>
  <si>
    <t>安保协管队员保险</t>
  </si>
  <si>
    <t>城市排渍经费</t>
  </si>
  <si>
    <t>企业改制遗留问题补助</t>
  </si>
  <si>
    <t>服务企业工作经费</t>
  </si>
  <si>
    <t>差</t>
  </si>
  <si>
    <t>背街小巷清淤经费</t>
  </si>
  <si>
    <t>以钱养事经费</t>
  </si>
  <si>
    <t>党建工作经费</t>
  </si>
  <si>
    <t>街乡志编纂</t>
  </si>
  <si>
    <t>良</t>
  </si>
  <si>
    <t>长期劳务人员</t>
  </si>
  <si>
    <t>兽医服务中心以钱养事及合同人员经费</t>
  </si>
  <si>
    <t>兽医站工作经费</t>
  </si>
  <si>
    <t>民政优抚专项经费含扶贫</t>
  </si>
  <si>
    <t>劳动保障专项经费</t>
  </si>
  <si>
    <t>老旧社区村清扫保洁经费</t>
  </si>
  <si>
    <t>退休人员罗永华工资及奖金发放</t>
  </si>
  <si>
    <t>科普专项工作经费</t>
  </si>
  <si>
    <t>大城管专项补助经费</t>
  </si>
  <si>
    <t>信访维稳经费</t>
  </si>
  <si>
    <t>精准扶贫工作经费</t>
  </si>
  <si>
    <t>菊花展经费</t>
  </si>
  <si>
    <t>社区网格化专项经费</t>
  </si>
  <si>
    <t>税收服务站人员经费</t>
  </si>
  <si>
    <t>街乡人民调解员经费</t>
  </si>
  <si>
    <t>援藏经费</t>
  </si>
  <si>
    <t>统计工作经费</t>
  </si>
  <si>
    <t>政务大厅相关运营经费</t>
  </si>
  <si>
    <t>关工委工作经费</t>
  </si>
  <si>
    <t>应急专项经费</t>
  </si>
  <si>
    <t>三包人员经费</t>
  </si>
  <si>
    <t>聘请法律顾问经费</t>
  </si>
  <si>
    <t>机关运行保障经费</t>
  </si>
  <si>
    <t>生活垃圾分类</t>
  </si>
  <si>
    <t>老旧小区村（湾）垃圾清运费</t>
  </si>
  <si>
    <t>城管执法中队专项经费</t>
  </si>
  <si>
    <t>村级经济责任审计费</t>
  </si>
  <si>
    <t>社区安保队员流动人口和出租屋协管员工资</t>
  </si>
  <si>
    <t>红色物业工作经费</t>
  </si>
  <si>
    <t>道路清扫保洁经费</t>
  </si>
  <si>
    <t>治安巡逻队员工工资及工作经费</t>
  </si>
  <si>
    <t>武装部专项经费</t>
  </si>
  <si>
    <t>各部门经费</t>
  </si>
  <si>
    <t>安全生产经费（含消防）</t>
  </si>
  <si>
    <t>卫生计生专项经费</t>
  </si>
  <si>
    <t>综治经费</t>
  </si>
  <si>
    <t>文体专项补助经费</t>
  </si>
  <si>
    <t>聘请财务人员</t>
  </si>
  <si>
    <t>社区村管理工作经费</t>
  </si>
  <si>
    <t>文明创建经费</t>
  </si>
  <si>
    <t>设备购置</t>
  </si>
  <si>
    <t>街乡普法工作经费</t>
  </si>
  <si>
    <t>社区法务工作室经费</t>
  </si>
  <si>
    <t>街乡人民调解委员会工作经费</t>
  </si>
  <si>
    <t>合     计</t>
  </si>
  <si>
    <t>备注：绩效自评覆盖率=自评项目个数/项目总数。</t>
  </si>
  <si>
    <t>附件1</t>
  </si>
  <si>
    <t xml:space="preserve">项目支出绩效自评表 </t>
  </si>
  <si>
    <t>（2019年度）</t>
  </si>
  <si>
    <t>（单位盖章）</t>
  </si>
  <si>
    <t xml:space="preserve">      自评时间：2020年5月</t>
  </si>
  <si>
    <t>自评等次：</t>
  </si>
  <si>
    <t>自评得分：</t>
  </si>
  <si>
    <t>合并明细项目</t>
  </si>
  <si>
    <t>主管部门</t>
  </si>
  <si>
    <t>党政办</t>
  </si>
  <si>
    <t>实施单位</t>
  </si>
  <si>
    <t>张家湾街道办事处</t>
  </si>
  <si>
    <t>项目资金
（20分）</t>
  </si>
  <si>
    <t>全年预算数（A）</t>
  </si>
  <si>
    <t>全年执行数（B）</t>
  </si>
  <si>
    <t>预算执行率（B/A)</t>
  </si>
  <si>
    <t>自评分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</si>
  <si>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</si>
  <si>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其中：中央补助</t>
    </r>
  </si>
  <si>
    <t xml:space="preserve">       省补助</t>
  </si>
  <si>
    <t xml:space="preserve">       市补助</t>
  </si>
  <si>
    <t xml:space="preserve">       国债资金</t>
  </si>
  <si>
    <t xml:space="preserve">      区级预算资金</t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</si>
  <si>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 其他资金</t>
    </r>
  </si>
  <si>
    <t>项目绩效总目标（20分）</t>
  </si>
  <si>
    <t>年初设定目标</t>
  </si>
  <si>
    <t>全年实际完成情况</t>
  </si>
  <si>
    <t>对6个城中村及改制公司开展财务收支绩效、审计。</t>
  </si>
  <si>
    <t>用于对6个城中村及改制公司开展财务收支绩效、审计的工作，有效保障了对6个城中村及改制公司开展财务收支绩效、审计的工作。</t>
  </si>
  <si>
    <t>绩效指标（60分）</t>
  </si>
  <si>
    <t>一级
指标</t>
  </si>
  <si>
    <t>二级指标</t>
  </si>
  <si>
    <t>指标内容</t>
  </si>
  <si>
    <t>年度目标值</t>
  </si>
  <si>
    <t>全年完成值</t>
  </si>
  <si>
    <t>未完成原因和改进措施</t>
  </si>
  <si>
    <t>产
出
指
标</t>
  </si>
  <si>
    <t>数量指标</t>
  </si>
  <si>
    <t>审计覆盖面</t>
  </si>
  <si>
    <t>无</t>
  </si>
  <si>
    <t>质量指标</t>
  </si>
  <si>
    <t>审计报告验收合格率</t>
  </si>
  <si>
    <t>时效指标</t>
  </si>
  <si>
    <t>审计完成及时率</t>
  </si>
  <si>
    <t>较以前提前安排审计</t>
  </si>
  <si>
    <t>成本指标</t>
  </si>
  <si>
    <t>……</t>
  </si>
  <si>
    <t>效
益
指
标</t>
  </si>
  <si>
    <t>经济效益
指标</t>
  </si>
  <si>
    <t>社会效益
指标</t>
  </si>
  <si>
    <t>审计的合规性</t>
  </si>
  <si>
    <t>增加审计的频率和加强整改</t>
  </si>
  <si>
    <t>生态效益
指标</t>
  </si>
  <si>
    <t>可持续影响指标</t>
  </si>
  <si>
    <t>满意度指标</t>
  </si>
  <si>
    <t>服务对象
满意度指标</t>
  </si>
  <si>
    <t>人民群众对审计的满意度</t>
  </si>
  <si>
    <t>加深群众对本项工作的了解</t>
  </si>
  <si>
    <t>说明</t>
  </si>
  <si>
    <t>请在此处简要说明中央巡视、各级审计和财政监督中发现的问题及其所涉及的金额，如没有请填无。</t>
  </si>
  <si>
    <t>各部门经费（党政经费）</t>
  </si>
  <si>
    <t>各项目工作按时完成，推动使用正版软件，保障办公室日常工作有效运转。</t>
  </si>
  <si>
    <t>用于各项目工作按时完成，推动使用正版软件，保障办公室日常工作有效运转，充分发挥了该项目经费，保障了该项工作的顺利进行。</t>
  </si>
  <si>
    <t>各单位年度计划完成率</t>
  </si>
  <si>
    <t>加大工作力度</t>
  </si>
  <si>
    <t>学习培训活动计划完成率</t>
  </si>
  <si>
    <t>增加活动次数</t>
  </si>
  <si>
    <t>工会活动完成率</t>
  </si>
  <si>
    <t>增加工会活动</t>
  </si>
  <si>
    <t>重点党报党刊征订计划完成率</t>
  </si>
  <si>
    <t>培训考核合格率</t>
  </si>
  <si>
    <t>办公用品采购节约率</t>
  </si>
  <si>
    <t>≥1%</t>
  </si>
  <si>
    <t>询价做到位</t>
  </si>
  <si>
    <t>资料印刷成本节约率</t>
  </si>
  <si>
    <t>减少残次品数量</t>
  </si>
  <si>
    <t>办公室有效运转率</t>
  </si>
  <si>
    <t>办公网络正常运行率</t>
  </si>
  <si>
    <t>人民群众满意度</t>
  </si>
  <si>
    <t>≥95%</t>
  </si>
  <si>
    <t>≥90%</t>
  </si>
  <si>
    <t>加深群众对本项工作了解</t>
  </si>
  <si>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</rPr>
      <t>其中：中央补助</t>
    </r>
  </si>
  <si>
    <r>
      <rPr>
        <sz val="9"/>
        <rFont val="宋体"/>
        <charset val="134"/>
      </rPr>
      <t xml:space="preserve">      </t>
    </r>
    <r>
      <rPr>
        <sz val="10"/>
        <rFont val="宋体"/>
        <charset val="134"/>
      </rPr>
      <t xml:space="preserve">  其他资金</t>
    </r>
  </si>
  <si>
    <t>不断提高食堂服务质量和水平，确保机关食堂正常运行。</t>
  </si>
  <si>
    <t>用于机关食堂工作，提高了食堂服务质量和水平，确保机关食堂的正常运行。</t>
  </si>
  <si>
    <t>后期保障工作年度计划完成率</t>
  </si>
  <si>
    <t>卫生清洁达标率</t>
  </si>
  <si>
    <t>加强清洁和保持</t>
  </si>
  <si>
    <t>食堂按时供应饭菜率</t>
  </si>
  <si>
    <t>做好停电等应急措施</t>
  </si>
  <si>
    <t>食材采购成本节约率</t>
  </si>
  <si>
    <t>食堂正常运行率</t>
  </si>
  <si>
    <t>食堂安全事故（起）</t>
  </si>
  <si>
    <t>0起</t>
  </si>
  <si>
    <t>职工对伙食满意度</t>
  </si>
  <si>
    <t>加深职工对食堂工作了解</t>
  </si>
  <si>
    <t>《街乡志》编纂</t>
  </si>
  <si>
    <t>按照上级要求，按时按质按量完成《街乡志》编纂工作，通过街乡志全面反映本辖区的自然、经济、政治、文化、社会等方面，最大限度地挖掘区域内的优秀历史文化，最大限度彰显街乡的时代特色与地方特色。</t>
  </si>
  <si>
    <t>用于街乡志编纂工作，保障了街乡志编纂工作的顺利进行，通过街乡志全面反映本辖区的自然、经济、政治、文化、社会等方面，最大限度地挖掘区域内的优秀历史文化，最大限度彰显街乡的时代特色与地方特色。</t>
  </si>
  <si>
    <t>《街乡志》编纂篇幅</t>
  </si>
  <si>
    <t>大于等于25万字</t>
  </si>
  <si>
    <t>专家验收合格率</t>
  </si>
  <si>
    <t>合格</t>
  </si>
  <si>
    <t>《街乡志》编纂及时性</t>
  </si>
  <si>
    <t>按计划准时编纂</t>
  </si>
  <si>
    <t>街乡特色体现度</t>
  </si>
  <si>
    <t>与街乡文化融合</t>
  </si>
  <si>
    <t>读者满意度</t>
  </si>
  <si>
    <t>加深读者对本项工作了解</t>
  </si>
  <si>
    <t>按照要求开展精准扶贫工作，推动精准施策，推动各项扶贫工作顺利开展。</t>
  </si>
  <si>
    <t>用于开展精准扶贫工作，有效地推动了精准施策，推动各项扶贫工作顺利开展。</t>
  </si>
  <si>
    <t>扶贫项目计划完成率</t>
  </si>
  <si>
    <t>精准扶贫工作考核合格率</t>
  </si>
  <si>
    <t>扶贫项目计划完成及时率</t>
  </si>
  <si>
    <t>及时拨付扶贫资金</t>
  </si>
  <si>
    <t>驻村经济工作改善度</t>
  </si>
  <si>
    <t>提升</t>
  </si>
  <si>
    <t>驻村工作运行保障率</t>
  </si>
  <si>
    <t>提倡奉献，保证运行</t>
  </si>
  <si>
    <t>驻村工作人民群众满意度</t>
  </si>
  <si>
    <t>加深人民群众对工作的了解</t>
  </si>
  <si>
    <t>科普专项经费</t>
  </si>
  <si>
    <t>综合发展办</t>
  </si>
  <si>
    <t>各项科普工作有序开展，普及科普知识。</t>
  </si>
  <si>
    <t>用于各项科普工作有序开展，有效保障了普及科普知识。</t>
  </si>
  <si>
    <t>科普工作计划完成率</t>
  </si>
  <si>
    <t>科普工作计划完成及时率</t>
  </si>
  <si>
    <t>及时宣传</t>
  </si>
  <si>
    <t>群众科普知识知晓度</t>
  </si>
  <si>
    <t>提高群众科普知识</t>
  </si>
  <si>
    <t>人民群众科普工作满意度</t>
  </si>
  <si>
    <t>加深人民群众对工作了解</t>
  </si>
  <si>
    <t>通过临时人员工作开展，有效保障机构有效运行。</t>
  </si>
  <si>
    <t>用于发放临时人员工资，有效地保障了机构的有效运行。</t>
  </si>
  <si>
    <t>劳务合同完成率</t>
  </si>
  <si>
    <t>临时人员考核合格率</t>
  </si>
  <si>
    <t>劳务合同完成及时率</t>
  </si>
  <si>
    <t>加快合同签署</t>
  </si>
  <si>
    <t>临时人员报酬保障率</t>
  </si>
  <si>
    <t>临时人员劳务纠纷起数</t>
  </si>
  <si>
    <t>临时人员工作满意度</t>
  </si>
  <si>
    <t>给临时人员更多关爱</t>
  </si>
  <si>
    <t>单位同事对临时人员工作满意度</t>
  </si>
  <si>
    <t>加深对临时工作人员了解</t>
  </si>
  <si>
    <t>依据《会计法》、《洪山区社区财务管理办法》、《鄂政办发【2016】45号文件 湖北省农村集体财务管理办法》，聘请财务人员，做好财务工作。</t>
  </si>
  <si>
    <t>用于聘请财务人员，保障了财务工作依据和符合《会计法》、《洪山区社区财务管理办法》、《鄂政办发【2016】45号文件 湖北省农村集体财务管理办法》顺利进行。</t>
  </si>
  <si>
    <t>合同完成率</t>
  </si>
  <si>
    <t>财务人员考核合格率</t>
  </si>
  <si>
    <t>财务处理准确度</t>
  </si>
  <si>
    <t>≥98%</t>
  </si>
  <si>
    <t>提高财务人员业务能力</t>
  </si>
  <si>
    <t>预决算考核优秀率</t>
  </si>
  <si>
    <t>优秀</t>
  </si>
  <si>
    <t>财务工作完成及时率</t>
  </si>
  <si>
    <t>根据业务及时做账务处理</t>
  </si>
  <si>
    <t>财务工作运行保障度</t>
  </si>
  <si>
    <t>服务工作满意度</t>
  </si>
  <si>
    <t>加深服务对象对工作了解</t>
  </si>
  <si>
    <t>依据《省人民政府关于建立政府法律顾问的意见》，聘请法律顾问，开展工作中法律服务工作。</t>
  </si>
  <si>
    <t>用于开展法律服务工作，有效地保障了法律服务工作的顺利进行。</t>
  </si>
  <si>
    <t>合同约定工作完成率</t>
  </si>
  <si>
    <t>法律顾问考核合格率</t>
  </si>
  <si>
    <t>法律顾问工作完成及时率</t>
  </si>
  <si>
    <t>根据发生法律关系及时处理</t>
  </si>
  <si>
    <t>法律服务工作保障度</t>
  </si>
  <si>
    <t>多做法律讲座，做到合法合规</t>
  </si>
  <si>
    <t>法律服务工作满意度</t>
  </si>
  <si>
    <t>加深对法律服务工作了解</t>
  </si>
  <si>
    <t>完成设备购置任务，保障办公室日常办公有效正常运行。</t>
  </si>
  <si>
    <t>用于设备购置任务，完成了设备购置任务，保障了办公室日常办公有效正常运行。</t>
  </si>
  <si>
    <t>办公设备购置计划完成率</t>
  </si>
  <si>
    <t>购置办公设备验收合格率</t>
  </si>
  <si>
    <t>设备购置采购成本节约率</t>
  </si>
  <si>
    <t>应对偶然突发事件，做到有效运转</t>
  </si>
  <si>
    <t>设备使用满意度</t>
  </si>
  <si>
    <t>加深对设备性能、功能了解</t>
  </si>
  <si>
    <t>公共服务办公室</t>
  </si>
  <si>
    <t>社区长效管理工作</t>
  </si>
  <si>
    <t>社区修缮工程、社区骨干人才培训、社区工作者体检等</t>
  </si>
  <si>
    <t>管理社区数量</t>
  </si>
  <si>
    <t>工作计划完成率</t>
  </si>
  <si>
    <t>社区管理工作考核合格率</t>
  </si>
  <si>
    <t>工作计划按时完成率</t>
  </si>
  <si>
    <t>修缮及时，培训及时</t>
  </si>
  <si>
    <t>社区治理提升度</t>
  </si>
  <si>
    <t>做到社区全方位治理</t>
  </si>
  <si>
    <t>人民群众对社区工作认可度</t>
  </si>
  <si>
    <t>加强群众对工作了解</t>
  </si>
  <si>
    <t>人民群众对社区工作满意度</t>
  </si>
  <si>
    <t>保障税收服务站人员收入稳定，促进税收工作顺利开展。</t>
  </si>
  <si>
    <t>用于发放税收服务站人员工资，保障了税收服务站人员收入的稳定，促进了税收工作的顺利开展。</t>
  </si>
  <si>
    <t>税收工作年度计划完成率</t>
  </si>
  <si>
    <t>税收人员考核合格率</t>
  </si>
  <si>
    <t>税收工作完成及时率</t>
  </si>
  <si>
    <t>根据纳税义务发生时点，及时收税</t>
  </si>
  <si>
    <t>征税总额</t>
  </si>
  <si>
    <t>较上年提升</t>
  </si>
  <si>
    <t>人民群众对税收工作满意度</t>
  </si>
  <si>
    <t>加强对税收工作宣传</t>
  </si>
  <si>
    <t>及时完成本项目各项年度工作任务，保障基层管理工作有序进行。</t>
  </si>
  <si>
    <t>用于发放退休人员罗永华工资及奖金，有效的保障了基层管理工作有序进行。</t>
  </si>
  <si>
    <t>工资足额发放率</t>
  </si>
  <si>
    <t>工资足额发放及时率</t>
  </si>
  <si>
    <t>根据资金到位情况及时发放</t>
  </si>
  <si>
    <t>人民群众对本项工作满意度</t>
  </si>
  <si>
    <t>加深人民群众对本项工作了解</t>
  </si>
  <si>
    <t>武装部</t>
  </si>
  <si>
    <t>武装部机构运转，武装事业持续发展。</t>
  </si>
  <si>
    <t>用于民兵整组，民兵训练，征兵宣传，有效保障了武装部机构有序运转，武装事业持续发展和国防教育。</t>
  </si>
  <si>
    <t>年度计划工作完成率</t>
  </si>
  <si>
    <t>征兵宣传次数</t>
  </si>
  <si>
    <t>兵役工作登记完成率</t>
  </si>
  <si>
    <t>及时登记</t>
  </si>
  <si>
    <t>社区民兵连规范化建设计划完成率</t>
  </si>
  <si>
    <t>加快建设步伐</t>
  </si>
  <si>
    <t>社区民兵连规范化建设提升度</t>
  </si>
  <si>
    <t>加强宣传，进一步提升</t>
  </si>
  <si>
    <t>加深人民群众了解</t>
  </si>
  <si>
    <t>以钱养事</t>
  </si>
  <si>
    <t>通过以钱养事工作开展，有效保障机构有效运行。</t>
  </si>
  <si>
    <t>用于发放以钱养事工作人员工资，有效地保障了机构有效运行。</t>
  </si>
  <si>
    <t>以钱养事服务合同履约完成率</t>
  </si>
  <si>
    <t>以钱养事工作考评</t>
  </si>
  <si>
    <t>完成服务及时率</t>
  </si>
  <si>
    <t>根据服务内容及时做好服务</t>
  </si>
  <si>
    <t>以钱养事工作人员报酬保障率</t>
  </si>
  <si>
    <t>以钱养事工作信访率（0起）</t>
  </si>
  <si>
    <t>以钱养事机构正常运转率</t>
  </si>
  <si>
    <t>培养以钱养事人员的主人公意识</t>
  </si>
  <si>
    <t>人民群众对以钱养事服务内容满意度</t>
  </si>
  <si>
    <t>以钱养事工作人员满意度</t>
  </si>
  <si>
    <t>及时完成各项年度应急工作任务。</t>
  </si>
  <si>
    <t>用于保障应急工作任务，保障了各项应急工作任务的完成。</t>
  </si>
  <si>
    <t>年度应急工作计划完成率</t>
  </si>
  <si>
    <t>防汛应急工作及时率</t>
  </si>
  <si>
    <t>根据预报做好准备</t>
  </si>
  <si>
    <t>突发事件应急处置及时率</t>
  </si>
  <si>
    <t>应急小组做好应对措施</t>
  </si>
  <si>
    <t>大规模群体时间（起）</t>
  </si>
  <si>
    <t>人民群众对应急处置工作满意度</t>
  </si>
  <si>
    <t>及时完成本项目各项年度援藏工作任务。</t>
  </si>
  <si>
    <t>用于开展援藏工作，推动了援藏工作的开展和顺利进行。</t>
  </si>
  <si>
    <t>年度工作计划完成率</t>
  </si>
  <si>
    <t>年度工作任务考核合格率</t>
  </si>
  <si>
    <t>年度工作计划及时性</t>
  </si>
  <si>
    <t>资金及时到位</t>
  </si>
  <si>
    <t xml:space="preserve">通过长期劳务人员工作开展，有效保障机构有效运行。 </t>
  </si>
  <si>
    <t>用于发放长期劳务人员工资，有效的保障了机构有效运行</t>
  </si>
  <si>
    <t>长期劳务人员考核合格率</t>
  </si>
  <si>
    <t>劳务合同约定工作完成及时率</t>
  </si>
  <si>
    <t>做好奖惩机制，保障及时完成</t>
  </si>
  <si>
    <t>长期劳务人员报酬保障率</t>
  </si>
  <si>
    <t>长期劳务人员劳务纠纷（起）</t>
  </si>
  <si>
    <t>群众对长期劳务人员工作满意度</t>
  </si>
  <si>
    <t>长期劳务人员满意度</t>
  </si>
  <si>
    <t>创造良好工作氛围</t>
  </si>
  <si>
    <t>保障政务大厅相关正常运行，提高人民群众服务满意度。</t>
  </si>
  <si>
    <t>用于保障政务大厅相关正常运行，有效保障了政务大厅相关的正常运行，提高了人民群众的服务满意度。</t>
  </si>
  <si>
    <t>保障政务大厅正常运行率</t>
  </si>
  <si>
    <t>做好对偶然事件应对，保障正常运行</t>
  </si>
  <si>
    <t>保障政务大厅考核合格率</t>
  </si>
  <si>
    <t>政务窗口服务水平提升度</t>
  </si>
  <si>
    <t>提高</t>
  </si>
  <si>
    <t>人民群众对政府窗口满意度</t>
  </si>
  <si>
    <t>公共管理办公室</t>
  </si>
  <si>
    <t>张家湾街办事处</t>
  </si>
  <si>
    <t xml:space="preserve">辖区内城市排渍工作
</t>
  </si>
  <si>
    <t>辖区内城市排渍工作已完成</t>
  </si>
  <si>
    <t>根据任务做到及时处理</t>
  </si>
  <si>
    <t>基层管理水平提升度</t>
  </si>
  <si>
    <t>做到应对突发情况应对措施</t>
  </si>
  <si>
    <t>安保协管员队员保险</t>
  </si>
  <si>
    <t>张家湾街公共安全办</t>
  </si>
  <si>
    <t>维护各社区内治安安全稳定；督促各社区物业做好消防安全；社区治安、环境工作；提升群众安全感；社会公众对社区治安效果的认可度、满意度</t>
  </si>
  <si>
    <t>安保工作年度计划完成率</t>
  </si>
  <si>
    <t>安保人员考核合格率</t>
  </si>
  <si>
    <t>安保工作完成及时率</t>
  </si>
  <si>
    <t>根据需要及时做好临时安保措施</t>
  </si>
  <si>
    <t>人民群众对安保工作满意度</t>
  </si>
  <si>
    <t>加深人民群众对安保工作的了解</t>
  </si>
  <si>
    <t>街安监站办公室</t>
  </si>
  <si>
    <t>确保我街不发生安全生产事故，安全生产态势平稳</t>
  </si>
  <si>
    <t>维修微型消防室损坏或缺失装备器材；聘请行业专家队伍对我街各社区、重点单位开展隐患排查整治工作；对辖区内隐患较大的电梯进行维修；开展“打非治违”、高层建筑、成品油、军运会期间安全生产大检查等专项整治工作；落实长征工业园、烽火钢材市场安全隐患整治工作；对玻璃钢小区线路进行改造；开展各类宣传活动和应急演练培训。</t>
  </si>
  <si>
    <t>安全生产、消防专项行动计划完成率</t>
  </si>
  <si>
    <t>宣传培训计划完成率</t>
  </si>
  <si>
    <t>加大宣传培训力度</t>
  </si>
  <si>
    <t>应急演练计划完成率</t>
  </si>
  <si>
    <t>加大应急演练力度</t>
  </si>
  <si>
    <t>社区微消防站覆盖率</t>
  </si>
  <si>
    <t>加大社区微消防站覆盖率</t>
  </si>
  <si>
    <t>老旧社区安全隐患整改率</t>
  </si>
  <si>
    <t>社会安全运行提升度</t>
  </si>
  <si>
    <t>居民安全消防知识知晓度</t>
  </si>
  <si>
    <t>加强宣传</t>
  </si>
  <si>
    <t>加深人民群众对本工作了解</t>
  </si>
  <si>
    <t>辖区内背街小巷及老旧社区下水管网疏通清淤</t>
  </si>
  <si>
    <t>根据管网情况及时清淤</t>
  </si>
  <si>
    <t>及时安排清淤工作</t>
  </si>
  <si>
    <t>执法中队</t>
  </si>
  <si>
    <t>预算支出68.65万</t>
  </si>
  <si>
    <t>人员工资、社保、加班、误餐、车辆维护、办公用品等</t>
  </si>
  <si>
    <t>执法中队协管人员考核合格率</t>
  </si>
  <si>
    <t>合同约定工作完成及时率</t>
  </si>
  <si>
    <t>加强纪律，及时完成工作</t>
  </si>
  <si>
    <t>执法中队协管员报酬保障率</t>
  </si>
  <si>
    <t>依法开展城管工作</t>
  </si>
  <si>
    <t>依法</t>
  </si>
  <si>
    <t>群众对协管员工作满意度</t>
  </si>
  <si>
    <t>加深人民群众对协管员工作了解</t>
  </si>
  <si>
    <t xml:space="preserve">1.大城管综合整治：市大城管第三方考核
2.市政设施维护：（1）2017年4月6日区政府签报；（2）2017年8月10日区政府签报；（3）我街高速发展，辖区内大型车辆通行较多，道路交通压力较大，同时市政规划道路建设较慢 
3.安保外包经费：我街管辖范围大、工地多，执法力量不足，经2017年上报区政府关于购买城管外包服务，聘请安保队员30名用于日常执法及渣土控管工作。
</t>
  </si>
  <si>
    <t xml:space="preserve"> 1.大城管综合整治
 2.市政设施维护  
 3.安保外包经费 </t>
  </si>
  <si>
    <t>根据治理需要及时完成工作</t>
  </si>
  <si>
    <t>及时安排并完成治理工作</t>
  </si>
  <si>
    <t>加深人民群众的了解</t>
  </si>
  <si>
    <t>自评时间：2020年5月</t>
  </si>
  <si>
    <t>党建办</t>
  </si>
  <si>
    <t>1.2019年度街党建工作经费10万;2.2019年度社区党建工作经费90万;3.2019年度社区党员教育培训经费57.72万;4.2019年度“两新”组织党员教育培训经费5万元;5.2019年度集聚区党建工作专项经费0.5万元</t>
  </si>
  <si>
    <t xml:space="preserve">街党建工作计划完成率 </t>
  </si>
  <si>
    <t>社区党建工作开展社区数</t>
  </si>
  <si>
    <t>社区党员教育培训计划完成率</t>
  </si>
  <si>
    <t>增加教育培训次数</t>
  </si>
  <si>
    <t>“两新”组织党员教育培训工作计划完成率</t>
  </si>
  <si>
    <t>各项工作完成及时性</t>
  </si>
  <si>
    <t>根据计划提前安排</t>
  </si>
  <si>
    <t>基层党建工作影响力提升度</t>
  </si>
  <si>
    <t xml:space="preserve"> ≥95% </t>
  </si>
  <si>
    <t>加大宣传</t>
  </si>
  <si>
    <t>人民群众对党建工作满意度</t>
  </si>
  <si>
    <t>关工委</t>
  </si>
  <si>
    <t>预算支出3万</t>
  </si>
  <si>
    <t>活动经费、青少年教育、关工委主任劳务费等</t>
  </si>
  <si>
    <t>根据资金到位情况及时开展活动</t>
  </si>
  <si>
    <t>做到安排和完成工作及时</t>
  </si>
  <si>
    <t>张家湾街2019年菊花展</t>
  </si>
  <si>
    <t>洪山区园林局</t>
  </si>
  <si>
    <t>完成相关职能部门的要求</t>
  </si>
  <si>
    <t>预算资金全部用于一年一度菊花展</t>
  </si>
  <si>
    <t>菊花展工作计划完成率</t>
  </si>
  <si>
    <t>菊花展工作验收合格率</t>
  </si>
  <si>
    <t>菊花展工作完成及时性</t>
  </si>
  <si>
    <t>菊花展参观人数增幅</t>
  </si>
  <si>
    <t>≥5%</t>
  </si>
  <si>
    <t>≥4%</t>
  </si>
  <si>
    <t>人民群众对菊花展满意度</t>
  </si>
  <si>
    <t>加深人民群众对菊花展了解</t>
  </si>
  <si>
    <t>劳动保障服务所</t>
  </si>
  <si>
    <t>劳动就业绩效目标、办理就业创业证、就业困难人员灵活就业社会保险补贴、社保、保障农民工工资、辖区单位年度审查及信息采集等工作</t>
  </si>
  <si>
    <t>劳动就业绩效目标、办理就业创业证、就业困难人员灵活就业社会保险补贴、社保、保障农民工工资、辖区单位年度审查及信息采集等工作。</t>
  </si>
  <si>
    <t>就业创业培训计划完成率</t>
  </si>
  <si>
    <t>劳动监察工作计划完成率</t>
  </si>
  <si>
    <t>突发事件处理率</t>
  </si>
  <si>
    <t>突发事件处理及时性</t>
  </si>
  <si>
    <t>做好应急措施</t>
  </si>
  <si>
    <t>就业创业政策知晓度</t>
  </si>
  <si>
    <t>劳动保障工作群众满意度</t>
  </si>
  <si>
    <t xml:space="preserve">  自评时间：2020年5月</t>
  </si>
  <si>
    <t>普法、法治惠民</t>
  </si>
  <si>
    <t>张家湾司法所</t>
  </si>
  <si>
    <t>用于街道和社区法治宣传、法治讲座</t>
  </si>
  <si>
    <t xml:space="preserve"> 1.   街道及16个社法制宣传、法治讲座的工作经费              
 2. 法治惠民项目经费（1） 执法（司法）便民项目；（2）法律服务创新项目；（3）法治宣传传播项目；（4）特色公益法治项目；</t>
  </si>
  <si>
    <t>法制宣传次数</t>
  </si>
  <si>
    <t>≥18</t>
  </si>
  <si>
    <t>法制讲座场次</t>
  </si>
  <si>
    <t>加强讲座</t>
  </si>
  <si>
    <t>法制惠民活动完成率</t>
  </si>
  <si>
    <t>街乡普法工作完成及时率</t>
  </si>
  <si>
    <t>根据计划及时做好普法工作</t>
  </si>
  <si>
    <t>社区居民法律意识提高度</t>
  </si>
  <si>
    <t>社区居民法律知识知晓度</t>
  </si>
  <si>
    <t>人民群众对法制建设的满意度</t>
  </si>
  <si>
    <t>加强人民群众对本工作了解</t>
  </si>
  <si>
    <t>68.65万</t>
  </si>
  <si>
    <t>人员工资、社保、加班、误餐等</t>
  </si>
  <si>
    <t>三包人员考核合格率</t>
  </si>
  <si>
    <t>加强监督</t>
  </si>
  <si>
    <t>三包人员报酬保障率</t>
  </si>
  <si>
    <t>群众对三包人员工作满意度</t>
  </si>
  <si>
    <t>≥85%</t>
  </si>
  <si>
    <t>张家湾街道</t>
  </si>
  <si>
    <t>辖区内各社区法务工作室建设</t>
  </si>
  <si>
    <t>便于居民咨询相关法律问题及政策</t>
  </si>
  <si>
    <t>社区法务工作室个数</t>
  </si>
  <si>
    <t>社区法务工作年度计划完成率</t>
  </si>
  <si>
    <t>社区法律宣传次数</t>
  </si>
  <si>
    <t>社区居民法律意识知晓度</t>
  </si>
  <si>
    <t>社区居民对法务工作满意度</t>
  </si>
  <si>
    <t>加深人民群众对法务工作了解</t>
  </si>
  <si>
    <t>兽医站</t>
  </si>
  <si>
    <t>人员经费104.5万</t>
  </si>
  <si>
    <t>用于发放工资，缴纳医保社保等</t>
  </si>
  <si>
    <t>根据计划提前安排工作</t>
  </si>
  <si>
    <t>创建良好工作氛围</t>
  </si>
  <si>
    <t>30万</t>
  </si>
  <si>
    <t>预算支出30万</t>
  </si>
  <si>
    <t>办公支出，水电费支出，防疫各项支出，单位门窗维修费等</t>
  </si>
  <si>
    <t>做好及时按时完成工作</t>
  </si>
  <si>
    <t>公共服务办</t>
  </si>
  <si>
    <t>开展除四害工作，卫生创建工作，控烟工作</t>
  </si>
  <si>
    <t>购买除四害药品药具，开展除四害工作，组织辖区居民开展爱国卫生运动。开展卫生创建工作、控烟工作等。</t>
  </si>
  <si>
    <t>爱国卫生宣传活动计划完成率</t>
  </si>
  <si>
    <t>加强宣传次数</t>
  </si>
  <si>
    <t>二孩孕育信息掌握度</t>
  </si>
  <si>
    <t>及时掌握孕育信息</t>
  </si>
  <si>
    <t>二孩政策知晓</t>
  </si>
  <si>
    <t>人民群众对卫计工作满意度</t>
  </si>
  <si>
    <t>1、文明城市建设公益广告制作、安装                         2、发放文明劝导员工资</t>
  </si>
  <si>
    <t>1、2019年我街承担白沙洲大道八坦路路口1个责任路口，1天8个志愿者，按照每人每天100元标准发放志愿补贴，共发放196680元。                       2、文明城市建设公益宣传广告制作费403320元。</t>
  </si>
  <si>
    <t>公共文明劝导工作完成率</t>
  </si>
  <si>
    <t>加强文明劝导力度</t>
  </si>
  <si>
    <t>文明城市建设宣传广告计划完成率</t>
  </si>
  <si>
    <t>加大宣传力度</t>
  </si>
  <si>
    <t>文明创建工作考核合格率</t>
  </si>
  <si>
    <t>公共文明劝导志愿者在岗时间</t>
  </si>
  <si>
    <t>全年</t>
  </si>
  <si>
    <t>责任路口群众文明程度提升度</t>
  </si>
  <si>
    <t>文明城市建设宣传政策知晓度</t>
  </si>
  <si>
    <t>人民群众对公共文明劝导工作满意度</t>
  </si>
  <si>
    <t>道路清扫保洁Ａ包、道路清扫保洁Ｂ包</t>
  </si>
  <si>
    <t>推动48条道路清扫保洁工作有序完成，促进城市道路清洁美观。</t>
  </si>
  <si>
    <t>道路清扫保洁，提高居民环境质量水平</t>
  </si>
  <si>
    <t>清扫保洁道路（条）</t>
  </si>
  <si>
    <t>道路清洁检查合格率</t>
  </si>
  <si>
    <t>道路清扫保洁工作及时性</t>
  </si>
  <si>
    <t>及时安排清扫和保持</t>
  </si>
  <si>
    <t>保洁成本节约率</t>
  </si>
  <si>
    <t>≥0.8%</t>
  </si>
  <si>
    <t>做好采购工作</t>
  </si>
  <si>
    <t>环境经济消息满意率</t>
  </si>
  <si>
    <t>居民清洁卫生增强度</t>
  </si>
  <si>
    <t>提高卫生意识</t>
  </si>
  <si>
    <t>城市道路生态环境清洁度</t>
  </si>
  <si>
    <t>按时及时完成工作</t>
  </si>
  <si>
    <t>居民社区环境可持续发展度</t>
  </si>
  <si>
    <t>加强保持清洁宣传</t>
  </si>
  <si>
    <t>人民对道路清洁卫生满意度</t>
  </si>
  <si>
    <t>老旧社区村（湾）清扫保洁经费</t>
  </si>
  <si>
    <t xml:space="preserve">
明确当年申请预算资金的主要投向及工作任务：老旧社区村（湾）清扫保洁。</t>
  </si>
  <si>
    <t>完成街道老旧社区村（湾）的清扫保洁工作，改善老旧社区村（湾）的环境卫生状况。</t>
  </si>
  <si>
    <t>清扫保洁面积（㎡）</t>
  </si>
  <si>
    <t>清洁检查合格率</t>
  </si>
  <si>
    <t>清扫保洁工作及时性</t>
  </si>
  <si>
    <t>及时安排工作</t>
  </si>
  <si>
    <t>加强清洁保持意识</t>
  </si>
  <si>
    <t>老旧社区村（湾）环境卫生改善度</t>
  </si>
  <si>
    <t>按时及时安排工作</t>
  </si>
  <si>
    <t>加强清洁保持</t>
  </si>
  <si>
    <t>加强保持意识</t>
  </si>
  <si>
    <t>推动生活垃圾分类工作，提高居民的环保意识。</t>
  </si>
  <si>
    <t>中标合同完成率</t>
  </si>
  <si>
    <t>项目验收合格率</t>
  </si>
  <si>
    <t>项目完成及时性</t>
  </si>
  <si>
    <t>采购成本节约率</t>
  </si>
  <si>
    <t>生活垃圾回收利用率</t>
  </si>
  <si>
    <t>≥30%</t>
  </si>
  <si>
    <t>≥24%</t>
  </si>
  <si>
    <t>加强可回收利用率</t>
  </si>
  <si>
    <t>居民垃圾分类意识提升度</t>
  </si>
  <si>
    <t>街道环境卫生改善度</t>
  </si>
  <si>
    <t>人民群众对垃圾分类工作满意度</t>
  </si>
  <si>
    <t xml:space="preserve"> 社区流动人口管理计划工作完成率</t>
  </si>
  <si>
    <t>做好计划，加强管理</t>
  </si>
  <si>
    <t xml:space="preserve">外来人员信息收集率 </t>
  </si>
  <si>
    <t>做好登记和信息采集</t>
  </si>
  <si>
    <t xml:space="preserve">外来人员信息上报率 </t>
  </si>
  <si>
    <t>根据采集信息及时上报</t>
  </si>
  <si>
    <t xml:space="preserve">社区治安稳定提升度 </t>
  </si>
  <si>
    <t>人民群众安全感满意度</t>
  </si>
  <si>
    <t xml:space="preserve"> ≥85% </t>
  </si>
  <si>
    <t>做好防控及宣传工作</t>
  </si>
  <si>
    <t>人民群众对流动人口管理满意度</t>
  </si>
  <si>
    <t>提升网格化信息采集率、更新率、完整率；及时处理矛盾纠纷事件；社会公众对事件及时处置率、满意度评价</t>
  </si>
  <si>
    <t>提升网格化信息采集率、更新率、完整率</t>
  </si>
  <si>
    <t>加强信息采集，及时更新</t>
  </si>
  <si>
    <t>及时处理矛盾纠纷事件</t>
  </si>
  <si>
    <t>长效管理落实</t>
  </si>
  <si>
    <t>社会公众对事件及时处置率、满意度评价</t>
  </si>
  <si>
    <t>加深人民群众对本项工作的了解</t>
  </si>
  <si>
    <t>无进京越级上访、无大规模集体上访、无因信访问题引发的极端恶性事件；群众来信来访受理率、回告率；社会公众的满意度</t>
  </si>
  <si>
    <t>无进京越级上访、无大规模集体上访、无因信访问题引发的极端恶性事件</t>
  </si>
  <si>
    <t>群众来信来访受理率、回告率</t>
  </si>
  <si>
    <t>社会公众的满意度</t>
  </si>
  <si>
    <t>服务企业经费</t>
  </si>
  <si>
    <t>洪山区人民政府张家湾街办事处</t>
  </si>
  <si>
    <t>张家湾街办事处综合发展办公室</t>
  </si>
  <si>
    <t>经费用于张家湾街招商引资等工作，但2019年未用这笔经费，年底转入应急经费，由街道打通使用。</t>
  </si>
  <si>
    <t>服务企业工作计划完成率</t>
  </si>
  <si>
    <t>年底转入应急经费，由街道打通使用</t>
  </si>
  <si>
    <t xml:space="preserve">服务企业工作完成及时性 </t>
  </si>
  <si>
    <t>服务企业收入增长率</t>
  </si>
  <si>
    <t>企业营商环境改善度</t>
  </si>
  <si>
    <t>有效改善</t>
  </si>
  <si>
    <t xml:space="preserve">服务企业满意度 </t>
  </si>
  <si>
    <t>此项目未开展，预算金额转用于应急经费项目。</t>
  </si>
  <si>
    <t>企业改制遗留问题经费</t>
  </si>
  <si>
    <t>经费用于张家湾街原企业改制后遗留的人员问题以及还企业贷款等</t>
  </si>
  <si>
    <t>企业改制遗留计划解决工作完成率</t>
  </si>
  <si>
    <t xml:space="preserve">企业改制遗留问题解决及时性 </t>
  </si>
  <si>
    <t>对遗留问题及时逐一解决</t>
  </si>
  <si>
    <t xml:space="preserve">因企业改制遗留问题引起群体性事件 </t>
  </si>
  <si>
    <t xml:space="preserve"> 0起 </t>
  </si>
  <si>
    <t xml:space="preserve">群众对企业改制遗留问题解决满意度 </t>
  </si>
  <si>
    <t>加强人民群众对本项工作的了解</t>
  </si>
  <si>
    <t>洪山区统计局</t>
  </si>
  <si>
    <t>经费用于张家湾街统计工作以及全国第四次人口普查工作</t>
  </si>
  <si>
    <t xml:space="preserve">统计工作计划完成率 </t>
  </si>
  <si>
    <t>统计工作考核达标率</t>
  </si>
  <si>
    <t>统计工作完成及时性</t>
  </si>
  <si>
    <t>做好提前计划，及时工作</t>
  </si>
  <si>
    <t>统计政策宣传知晓度</t>
  </si>
  <si>
    <t>人民群众统计工作满意度</t>
  </si>
  <si>
    <t>综治（平安建设）宣传知晓率、参与率；确保各项工作稳定向上发展；社会公众的满意度；</t>
  </si>
  <si>
    <t>综治（平安建设）宣传知晓率、参与率</t>
  </si>
  <si>
    <t>加强宣传力度</t>
  </si>
  <si>
    <t>确保各项工作稳定向上发展</t>
  </si>
  <si>
    <t>对于偶发情况做好防范措施</t>
  </si>
  <si>
    <t>民政优抚专项经费（含扶贫）</t>
  </si>
  <si>
    <t>扶贫、慰问</t>
  </si>
  <si>
    <t>购买物资慰问困难群众、优抚对象及部队。</t>
  </si>
  <si>
    <t>慰问特困户户数</t>
  </si>
  <si>
    <t>慰问部队计划完成率</t>
  </si>
  <si>
    <t>慰问工作完成及时性</t>
  </si>
  <si>
    <t>根据经费到位情况及时安排慰问</t>
  </si>
  <si>
    <t xml:space="preserve">计划慰问对象覆盖率 </t>
  </si>
  <si>
    <t xml:space="preserve"> ≥95%</t>
  </si>
  <si>
    <t xml:space="preserve"> ≥80%</t>
  </si>
  <si>
    <t>红色物业小区建设工作</t>
  </si>
  <si>
    <t>张家湾街消防隐患整改项目、张家湾街玻璃钢小区电线改造工程</t>
  </si>
  <si>
    <t xml:space="preserve">红色物业覆盖率 </t>
  </si>
  <si>
    <t>红色物业验收合格率</t>
  </si>
  <si>
    <t xml:space="preserve">红色物业项目完成及时性 </t>
  </si>
  <si>
    <t>根据隐患检查及时安排工作</t>
  </si>
  <si>
    <t xml:space="preserve">红色物业管理水平提升度 </t>
  </si>
  <si>
    <t xml:space="preserve"> ≥85%</t>
  </si>
  <si>
    <t>根据实际情况做好安排工作</t>
  </si>
  <si>
    <t xml:space="preserve">人民群众对红色物业满意度 </t>
  </si>
  <si>
    <t xml:space="preserve"> 1、参照去年区财政预算标准
</t>
  </si>
  <si>
    <t>1. 用于订阅每个社区（16个社区）每月人民调解杂志及司法所 购置人民调解办公用品                                                       ；</t>
  </si>
  <si>
    <t xml:space="preserve">聘用合同完成率 </t>
  </si>
  <si>
    <t xml:space="preserve">各类人民调解委员会电子卷宗比例 </t>
  </si>
  <si>
    <t xml:space="preserve"> ≥90%</t>
  </si>
  <si>
    <t>调委会考核合格率</t>
  </si>
  <si>
    <t>各类调解工作完成及时率</t>
  </si>
  <si>
    <t>根据实际情况及时安排调解工作</t>
  </si>
  <si>
    <t>有效调解各类纠纷</t>
  </si>
  <si>
    <t xml:space="preserve"> 应调尽调 </t>
  </si>
  <si>
    <t xml:space="preserve">人民群众对调解员工作满意度 </t>
  </si>
  <si>
    <t>社区办公用房建设（办公设备）</t>
  </si>
  <si>
    <t>建设社区办公用房</t>
  </si>
  <si>
    <t>紫云府社区、复地悦城社区党员群众服务中心装修、购置设备</t>
  </si>
  <si>
    <t xml:space="preserve">年度工作计划完成率 </t>
  </si>
  <si>
    <t>项目支出绩效自评表</t>
  </si>
  <si>
    <t>文体专项</t>
  </si>
  <si>
    <t>张家湾街道公服办</t>
  </si>
  <si>
    <t>张家湾街道文体站</t>
  </si>
  <si>
    <t>项目资金（20分）</t>
  </si>
  <si>
    <t>其中：中央补助</t>
  </si>
  <si>
    <t>省补助</t>
  </si>
  <si>
    <t>市补助</t>
  </si>
  <si>
    <t>国债资金</t>
  </si>
  <si>
    <t>区级预算资金</t>
  </si>
  <si>
    <t>其他资金</t>
  </si>
  <si>
    <t>工作经费14.4万用于支付网吧巡查员劳务费。存在的问题主要是控烟方面，需不定期得到相关执法部门对网吧控烟的威慑。另外15.6万用于以下方面:积极组织辖区文艺团队参加市区发起的文体活动，在本街扶持社区组织文体汇演活动，以丰富群众文化生活。</t>
  </si>
  <si>
    <t>一级指标</t>
  </si>
  <si>
    <t>产出指标</t>
  </si>
  <si>
    <t>未纳入区级绩效目标</t>
  </si>
  <si>
    <t xml:space="preserve">年度工作计划及时性 </t>
  </si>
  <si>
    <t>根据控烟需要及时安排工作</t>
  </si>
  <si>
    <t>效益指标</t>
  </si>
  <si>
    <t>经济效益指标</t>
  </si>
  <si>
    <t>社会效益指标</t>
  </si>
  <si>
    <t xml:space="preserve">基层管理水平提升度 </t>
  </si>
  <si>
    <t xml:space="preserve">≥95% </t>
  </si>
  <si>
    <t xml:space="preserve">≥85% </t>
  </si>
  <si>
    <t>做好全盘工作安排</t>
  </si>
  <si>
    <t>生态效益指标</t>
  </si>
  <si>
    <t>服务对象满意度指标</t>
  </si>
  <si>
    <t>治安巡逻员工资及工作经费</t>
  </si>
  <si>
    <t>维护辖区内社会治安；督促各社区物业做好消防安全；社区治安、环境工作；提升群众安全感、社会治安满意度；社会公众对治安效果的认可度、满意度；</t>
  </si>
  <si>
    <t>维护辖区内社会治安</t>
  </si>
  <si>
    <t>督促各社区物业做好消防安全；社区治安、环境工作</t>
  </si>
  <si>
    <t>消防等工作要提前计划，及时督促。</t>
  </si>
  <si>
    <t>提升群众安全感、社会治安满意度</t>
  </si>
  <si>
    <t>社会公众对治安效果的认可度、满意度</t>
  </si>
  <si>
    <t>用于发放街道聘请首席调解员工资</t>
  </si>
  <si>
    <t>街道聘请首席调解员工资</t>
  </si>
  <si>
    <t>根据需要及时安排调解工作</t>
  </si>
  <si>
    <t>人民群众对调解员工作满意度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</si>
</sst>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b/>
      <sz val="16"/>
      <color rgb="FF00000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"/>
    </font>
    <font>
      <b/>
      <sz val="16"/>
      <color indexed="8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0"/>
      <color theme="1"/>
      <name val="Times New Roman"/>
      <charset val="0"/>
    </font>
    <font>
      <sz val="11"/>
      <name val="宋体"/>
      <charset val="134"/>
      <scheme val="minor"/>
    </font>
    <font>
      <b/>
      <sz val="16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19"/>
      <color theme="1"/>
      <name val="仿宋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00000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7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6" borderId="17" applyNumberFormat="0" applyAlignment="0" applyProtection="0">
      <alignment vertical="center"/>
    </xf>
    <xf numFmtId="0" fontId="43" fillId="7" borderId="19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" fillId="0" borderId="0"/>
    <xf numFmtId="0" fontId="51" fillId="0" borderId="0">
      <alignment vertical="center"/>
    </xf>
  </cellStyleXfs>
  <cellXfs count="227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49" applyFont="1" applyBorder="1" applyAlignment="1">
      <alignment horizontal="left" vertical="center"/>
    </xf>
    <xf numFmtId="0" fontId="4" fillId="0" borderId="0" xfId="49" applyFont="1" applyBorder="1" applyAlignment="1">
      <alignment vertical="center" wrapText="1"/>
    </xf>
    <xf numFmtId="0" fontId="1" fillId="0" borderId="0" xfId="49" applyBorder="1" applyAlignment="1">
      <alignment vertical="center" wrapText="1"/>
    </xf>
    <xf numFmtId="0" fontId="1" fillId="0" borderId="0" xfId="49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57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11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5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50" applyFont="1" applyBorder="1" applyAlignment="1">
      <alignment horizontal="left" vertical="center"/>
    </xf>
    <xf numFmtId="0" fontId="4" fillId="0" borderId="0" xfId="50" applyFont="1" applyBorder="1" applyAlignment="1">
      <alignment vertical="center" wrapText="1"/>
    </xf>
    <xf numFmtId="0" fontId="1" fillId="0" borderId="0" xfId="50" applyFont="1" applyBorder="1" applyAlignment="1">
      <alignment vertical="center" wrapText="1"/>
    </xf>
    <xf numFmtId="0" fontId="1" fillId="0" borderId="0" xfId="5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57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top" wrapText="1"/>
    </xf>
    <xf numFmtId="57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1" fillId="0" borderId="0" xfId="49" applyFill="1" applyAlignment="1">
      <alignment vertical="center" wrapText="1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 wrapText="1"/>
    </xf>
    <xf numFmtId="0" fontId="1" fillId="0" borderId="0" xfId="49" applyFill="1" applyBorder="1" applyAlignment="1">
      <alignment vertical="center" wrapText="1"/>
    </xf>
    <xf numFmtId="0" fontId="1" fillId="0" borderId="0" xfId="49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57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top"/>
    </xf>
    <xf numFmtId="0" fontId="1" fillId="0" borderId="0" xfId="49" applyBorder="1" applyAlignment="1">
      <alignment vertical="top" wrapText="1"/>
    </xf>
    <xf numFmtId="0" fontId="0" fillId="0" borderId="0" xfId="0" applyFill="1" applyBorder="1" applyAlignment="1">
      <alignment horizontal="center" vertical="top"/>
    </xf>
    <xf numFmtId="0" fontId="18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49" fontId="18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center" wrapText="1"/>
    </xf>
    <xf numFmtId="57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255" wrapText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2" xfId="0" applyNumberFormat="1" applyFont="1" applyFill="1" applyBorder="1" applyAlignment="1">
      <alignment horizontal="left" vertical="center" wrapText="1" readingOrder="1"/>
    </xf>
    <xf numFmtId="0" fontId="9" fillId="0" borderId="3" xfId="0" applyNumberFormat="1" applyFont="1" applyFill="1" applyBorder="1" applyAlignment="1">
      <alignment horizontal="left" vertical="center" wrapText="1" readingOrder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5" xfId="49" applyFont="1" applyBorder="1" applyAlignment="1">
      <alignment horizontal="center" vertical="center" wrapText="1"/>
    </xf>
    <xf numFmtId="0" fontId="10" fillId="0" borderId="11" xfId="49" applyFont="1" applyBorder="1" applyAlignment="1">
      <alignment horizontal="center" vertical="center" wrapText="1"/>
    </xf>
    <xf numFmtId="0" fontId="10" fillId="0" borderId="6" xfId="49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0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49" fontId="30" fillId="3" borderId="1" xfId="0" applyNumberFormat="1" applyFont="1" applyFill="1" applyBorder="1" applyAlignment="1">
      <alignment horizontal="left" vertical="center" wrapText="1"/>
    </xf>
    <xf numFmtId="43" fontId="30" fillId="3" borderId="4" xfId="0" applyNumberFormat="1" applyFont="1" applyFill="1" applyBorder="1" applyAlignment="1">
      <alignment horizontal="right" vertical="center" wrapText="1"/>
    </xf>
    <xf numFmtId="43" fontId="30" fillId="3" borderId="1" xfId="0" applyNumberFormat="1" applyFont="1" applyFill="1" applyBorder="1" applyAlignment="1">
      <alignment horizontal="right" vertical="center" wrapText="1"/>
    </xf>
    <xf numFmtId="43" fontId="23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43" fontId="31" fillId="2" borderId="1" xfId="0" applyNumberFormat="1" applyFont="1" applyFill="1" applyBorder="1" applyAlignment="1">
      <alignment horizontal="right" vertical="top" wrapText="1"/>
    </xf>
    <xf numFmtId="0" fontId="23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9" Type="http://schemas.openxmlformats.org/officeDocument/2006/relationships/styles" Target="styles.xml"/><Relationship Id="rId58" Type="http://schemas.openxmlformats.org/officeDocument/2006/relationships/sharedStrings" Target="sharedStrings.xml"/><Relationship Id="rId57" Type="http://schemas.openxmlformats.org/officeDocument/2006/relationships/theme" Target="theme/theme1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comments" Target="../comments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comments" Target="../comments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comments" Target="../comments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comments" Target="../comments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comments" Target="../comments2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comments" Target="../comments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comments" Target="../comments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comments" Target="../comments3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comments" Target="../comments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comments" Target="../comments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comments" Target="../comments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comments" Target="../comments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comments" Target="../comments39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comments" Target="../comments40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comments" Target="../comments41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comments" Target="../comments4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comments" Target="../comments43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comments" Target="../comments44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comments" Target="../comments45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comments" Target="../comments46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comments" Target="../comments47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comments" Target="../comments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comments" Target="../comments49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comments" Target="../comments50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comments" Target="../comments51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comments" Target="../comments52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comments" Target="../comments5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98" zoomScaleNormal="98" topLeftCell="A10" workbookViewId="0">
      <selection activeCell="B17" sqref="B17"/>
    </sheetView>
  </sheetViews>
  <sheetFormatPr defaultColWidth="9" defaultRowHeight="17.4" outlineLevelCol="6"/>
  <cols>
    <col min="1" max="1" width="4.37037037037037" customWidth="1"/>
    <col min="2" max="2" width="46.4537037037037" customWidth="1"/>
    <col min="3" max="3" width="17.0925925925926" style="203" customWidth="1"/>
    <col min="4" max="4" width="18.3703703703704" style="203" customWidth="1"/>
    <col min="5" max="5" width="10.2685185185185" style="204" customWidth="1"/>
    <col min="6" max="6" width="12" style="204" customWidth="1"/>
    <col min="7" max="7" width="12.8148148148148" style="203" customWidth="1"/>
    <col min="9" max="9" width="17" customWidth="1"/>
  </cols>
  <sheetData>
    <row r="1" spans="1:6">
      <c r="A1" s="205" t="s">
        <v>0</v>
      </c>
      <c r="B1" s="205"/>
      <c r="C1" s="205"/>
      <c r="D1" s="205"/>
      <c r="E1" s="206"/>
      <c r="F1" s="206"/>
    </row>
    <row r="2" ht="43" customHeight="1" spans="1:7">
      <c r="A2" s="207" t="s">
        <v>1</v>
      </c>
      <c r="B2" s="207"/>
      <c r="C2" s="207"/>
      <c r="D2" s="207"/>
      <c r="E2" s="207"/>
      <c r="F2" s="207"/>
      <c r="G2" s="207"/>
    </row>
    <row r="3" ht="23" customHeight="1" spans="1:6">
      <c r="A3" s="208" t="s">
        <v>2</v>
      </c>
      <c r="B3" s="143"/>
      <c r="C3" s="209"/>
      <c r="D3" s="210" t="s">
        <v>3</v>
      </c>
      <c r="E3" s="211"/>
      <c r="F3" s="211"/>
    </row>
    <row r="4" ht="34" customHeight="1" spans="1:7">
      <c r="A4" s="212" t="s">
        <v>4</v>
      </c>
      <c r="B4" s="213" t="s">
        <v>5</v>
      </c>
      <c r="C4" s="214" t="s">
        <v>6</v>
      </c>
      <c r="D4" s="215" t="s">
        <v>7</v>
      </c>
      <c r="E4" s="216" t="s">
        <v>8</v>
      </c>
      <c r="F4" s="216" t="s">
        <v>9</v>
      </c>
      <c r="G4" s="217" t="s">
        <v>10</v>
      </c>
    </row>
    <row r="5" ht="34" customHeight="1" spans="1:7">
      <c r="A5" s="212">
        <v>1</v>
      </c>
      <c r="B5" s="218" t="s">
        <v>11</v>
      </c>
      <c r="C5" s="219">
        <v>4.5</v>
      </c>
      <c r="D5" s="220">
        <v>4.5</v>
      </c>
      <c r="E5" s="216">
        <v>91</v>
      </c>
      <c r="F5" s="221">
        <v>0.0693878450117849</v>
      </c>
      <c r="G5" s="217" t="s">
        <v>12</v>
      </c>
    </row>
    <row r="6" ht="34" customHeight="1" spans="1:7">
      <c r="A6" s="212">
        <v>2</v>
      </c>
      <c r="B6" s="218" t="s">
        <v>13</v>
      </c>
      <c r="C6" s="219">
        <v>51.87</v>
      </c>
      <c r="D6" s="220">
        <v>51.87</v>
      </c>
      <c r="E6" s="216">
        <v>92</v>
      </c>
      <c r="F6" s="221">
        <v>0.808599687204</v>
      </c>
      <c r="G6" s="217" t="s">
        <v>12</v>
      </c>
    </row>
    <row r="7" ht="34" customHeight="1" spans="1:7">
      <c r="A7" s="212">
        <v>3</v>
      </c>
      <c r="B7" s="218" t="s">
        <v>14</v>
      </c>
      <c r="C7" s="219">
        <v>30</v>
      </c>
      <c r="D7" s="220">
        <v>30</v>
      </c>
      <c r="E7" s="216">
        <v>92</v>
      </c>
      <c r="F7" s="221">
        <v>0.467668992020822</v>
      </c>
      <c r="G7" s="217" t="s">
        <v>12</v>
      </c>
    </row>
    <row r="8" ht="34" customHeight="1" spans="1:7">
      <c r="A8" s="212">
        <v>4</v>
      </c>
      <c r="B8" s="218" t="s">
        <v>15</v>
      </c>
      <c r="C8" s="219">
        <v>70</v>
      </c>
      <c r="D8" s="220">
        <v>70</v>
      </c>
      <c r="E8" s="216">
        <v>90.5</v>
      </c>
      <c r="F8" s="221">
        <v>1.07343589291736</v>
      </c>
      <c r="G8" s="217" t="s">
        <v>12</v>
      </c>
    </row>
    <row r="9" ht="34" customHeight="1" spans="1:7">
      <c r="A9" s="212">
        <v>5</v>
      </c>
      <c r="B9" s="218" t="s">
        <v>16</v>
      </c>
      <c r="C9" s="219">
        <v>30</v>
      </c>
      <c r="D9" s="220">
        <v>30</v>
      </c>
      <c r="E9" s="216">
        <v>0</v>
      </c>
      <c r="F9" s="222">
        <v>0</v>
      </c>
      <c r="G9" s="217" t="s">
        <v>17</v>
      </c>
    </row>
    <row r="10" ht="34" customHeight="1" spans="1:7">
      <c r="A10" s="212">
        <v>6</v>
      </c>
      <c r="B10" s="218" t="s">
        <v>18</v>
      </c>
      <c r="C10" s="219">
        <v>30</v>
      </c>
      <c r="D10" s="220">
        <v>30</v>
      </c>
      <c r="E10" s="216">
        <v>90.8</v>
      </c>
      <c r="F10" s="221">
        <v>0.461568961690115</v>
      </c>
      <c r="G10" s="217" t="s">
        <v>12</v>
      </c>
    </row>
    <row r="11" ht="34" customHeight="1" spans="1:7">
      <c r="A11" s="212">
        <v>7</v>
      </c>
      <c r="B11" s="218" t="s">
        <v>19</v>
      </c>
      <c r="C11" s="219">
        <v>143</v>
      </c>
      <c r="D11" s="220">
        <v>143</v>
      </c>
      <c r="E11" s="216">
        <v>91</v>
      </c>
      <c r="F11" s="221">
        <v>2.20499151926339</v>
      </c>
      <c r="G11" s="217" t="s">
        <v>12</v>
      </c>
    </row>
    <row r="12" ht="34" customHeight="1" spans="1:7">
      <c r="A12" s="212">
        <v>8</v>
      </c>
      <c r="B12" s="218" t="s">
        <v>20</v>
      </c>
      <c r="C12" s="219">
        <v>163.22</v>
      </c>
      <c r="D12" s="220">
        <v>163.22</v>
      </c>
      <c r="E12" s="216">
        <v>90.8</v>
      </c>
      <c r="F12" s="221">
        <v>2.51124286423535</v>
      </c>
      <c r="G12" s="217" t="s">
        <v>12</v>
      </c>
    </row>
    <row r="13" ht="34" customHeight="1" spans="1:7">
      <c r="A13" s="212">
        <v>9</v>
      </c>
      <c r="B13" s="218" t="s">
        <v>21</v>
      </c>
      <c r="C13" s="219">
        <v>33</v>
      </c>
      <c r="D13" s="220">
        <v>33</v>
      </c>
      <c r="E13" s="216">
        <v>86</v>
      </c>
      <c r="F13" s="221">
        <v>0.480885724404019</v>
      </c>
      <c r="G13" s="217" t="s">
        <v>22</v>
      </c>
    </row>
    <row r="14" ht="34" customHeight="1" spans="1:7">
      <c r="A14" s="212">
        <v>10</v>
      </c>
      <c r="B14" s="218" t="s">
        <v>23</v>
      </c>
      <c r="C14" s="219">
        <v>136</v>
      </c>
      <c r="D14" s="220">
        <v>136</v>
      </c>
      <c r="E14" s="216">
        <v>93.2</v>
      </c>
      <c r="F14" s="221">
        <v>2.14775290132693</v>
      </c>
      <c r="G14" s="217" t="s">
        <v>12</v>
      </c>
    </row>
    <row r="15" ht="34" customHeight="1" spans="1:7">
      <c r="A15" s="212">
        <v>11</v>
      </c>
      <c r="B15" s="218" t="s">
        <v>24</v>
      </c>
      <c r="C15" s="219">
        <v>104.5</v>
      </c>
      <c r="D15" s="220">
        <v>104.5</v>
      </c>
      <c r="E15" s="216">
        <v>92</v>
      </c>
      <c r="F15" s="221">
        <v>1.62904698887253</v>
      </c>
      <c r="G15" s="217" t="s">
        <v>12</v>
      </c>
    </row>
    <row r="16" ht="34" customHeight="1" spans="1:7">
      <c r="A16" s="212">
        <v>12</v>
      </c>
      <c r="B16" s="218" t="s">
        <v>25</v>
      </c>
      <c r="C16" s="219">
        <v>30</v>
      </c>
      <c r="D16" s="220">
        <v>30</v>
      </c>
      <c r="E16" s="216">
        <v>90.8</v>
      </c>
      <c r="F16" s="221">
        <v>0.461568961690115</v>
      </c>
      <c r="G16" s="217" t="s">
        <v>12</v>
      </c>
    </row>
    <row r="17" ht="34" customHeight="1" spans="1:7">
      <c r="A17" s="212">
        <v>13</v>
      </c>
      <c r="B17" s="218" t="s">
        <v>26</v>
      </c>
      <c r="C17" s="219">
        <v>20</v>
      </c>
      <c r="D17" s="220">
        <v>20</v>
      </c>
      <c r="E17" s="216">
        <v>92</v>
      </c>
      <c r="F17" s="221">
        <v>0.311779328013881</v>
      </c>
      <c r="G17" s="217" t="s">
        <v>12</v>
      </c>
    </row>
    <row r="18" ht="34" customHeight="1" spans="1:7">
      <c r="A18" s="212">
        <v>14</v>
      </c>
      <c r="B18" s="218" t="s">
        <v>27</v>
      </c>
      <c r="C18" s="219">
        <v>8</v>
      </c>
      <c r="D18" s="220">
        <v>8</v>
      </c>
      <c r="E18" s="216">
        <v>89.6</v>
      </c>
      <c r="F18" s="221">
        <v>0.121458381695842</v>
      </c>
      <c r="G18" s="217" t="s">
        <v>22</v>
      </c>
    </row>
    <row r="19" ht="34" customHeight="1" spans="1:7">
      <c r="A19" s="212">
        <v>15</v>
      </c>
      <c r="B19" s="218" t="s">
        <v>28</v>
      </c>
      <c r="C19" s="219">
        <v>164.5</v>
      </c>
      <c r="D19" s="220">
        <v>164.5</v>
      </c>
      <c r="E19" s="216">
        <v>91</v>
      </c>
      <c r="F19" s="221">
        <v>2.53651122320858</v>
      </c>
      <c r="G19" s="217" t="s">
        <v>22</v>
      </c>
    </row>
    <row r="20" ht="34" customHeight="1" spans="1:7">
      <c r="A20" s="212">
        <v>16</v>
      </c>
      <c r="B20" s="218" t="s">
        <v>29</v>
      </c>
      <c r="C20" s="219">
        <v>8.93</v>
      </c>
      <c r="D20" s="220">
        <v>8.93</v>
      </c>
      <c r="E20" s="216">
        <v>94</v>
      </c>
      <c r="F20" s="221">
        <v>0.142235762783376</v>
      </c>
      <c r="G20" s="217" t="s">
        <v>12</v>
      </c>
    </row>
    <row r="21" ht="34" customHeight="1" spans="1:7">
      <c r="A21" s="212">
        <v>17</v>
      </c>
      <c r="B21" s="218" t="s">
        <v>30</v>
      </c>
      <c r="C21" s="219">
        <v>15</v>
      </c>
      <c r="D21" s="220">
        <v>15</v>
      </c>
      <c r="E21" s="216">
        <v>86</v>
      </c>
      <c r="F21" s="221">
        <v>0.218584420183645</v>
      </c>
      <c r="G21" s="217" t="s">
        <v>22</v>
      </c>
    </row>
    <row r="22" ht="34" customHeight="1" spans="1:7">
      <c r="A22" s="212">
        <v>18</v>
      </c>
      <c r="B22" s="218" t="s">
        <v>31</v>
      </c>
      <c r="C22" s="219">
        <v>820</v>
      </c>
      <c r="D22" s="220">
        <v>820</v>
      </c>
      <c r="E22" s="216">
        <v>92.6</v>
      </c>
      <c r="F22" s="221">
        <v>12.8663195297554</v>
      </c>
      <c r="G22" s="217" t="s">
        <v>12</v>
      </c>
    </row>
    <row r="23" ht="34" customHeight="1" spans="1:7">
      <c r="A23" s="212">
        <v>19</v>
      </c>
      <c r="B23" s="218" t="s">
        <v>32</v>
      </c>
      <c r="C23" s="219">
        <v>90</v>
      </c>
      <c r="D23" s="220">
        <v>90</v>
      </c>
      <c r="E23" s="216">
        <v>90</v>
      </c>
      <c r="F23" s="221">
        <v>1.37250682440893</v>
      </c>
      <c r="G23" s="217" t="s">
        <v>12</v>
      </c>
    </row>
    <row r="24" ht="34" customHeight="1" spans="1:7">
      <c r="A24" s="212">
        <v>20</v>
      </c>
      <c r="B24" s="218" t="s">
        <v>33</v>
      </c>
      <c r="C24" s="219">
        <v>12</v>
      </c>
      <c r="D24" s="220">
        <v>12</v>
      </c>
      <c r="E24" s="216">
        <v>90</v>
      </c>
      <c r="F24" s="221">
        <v>0.183000909921191</v>
      </c>
      <c r="G24" s="217" t="s">
        <v>12</v>
      </c>
    </row>
    <row r="25" ht="34" customHeight="1" spans="1:7">
      <c r="A25" s="212">
        <v>21</v>
      </c>
      <c r="B25" s="218" t="s">
        <v>34</v>
      </c>
      <c r="C25" s="219">
        <v>30</v>
      </c>
      <c r="D25" s="220">
        <v>30</v>
      </c>
      <c r="E25" s="216">
        <v>92</v>
      </c>
      <c r="F25" s="221">
        <v>0.467668992020821</v>
      </c>
      <c r="G25" s="217" t="s">
        <v>12</v>
      </c>
    </row>
    <row r="26" ht="34" customHeight="1" spans="1:7">
      <c r="A26" s="212">
        <v>22</v>
      </c>
      <c r="B26" s="218" t="s">
        <v>35</v>
      </c>
      <c r="C26" s="219">
        <v>33</v>
      </c>
      <c r="D26" s="220">
        <v>33</v>
      </c>
      <c r="E26" s="216">
        <v>90</v>
      </c>
      <c r="F26" s="221">
        <v>0.503252502283275</v>
      </c>
      <c r="G26" s="217" t="s">
        <v>12</v>
      </c>
    </row>
    <row r="27" ht="34" customHeight="1" spans="1:7">
      <c r="A27" s="212">
        <v>23</v>
      </c>
      <c r="B27" s="218" t="s">
        <v>36</v>
      </c>
      <c r="C27" s="219">
        <v>58.5</v>
      </c>
      <c r="D27" s="220">
        <v>58.5</v>
      </c>
      <c r="E27" s="216">
        <v>89.6</v>
      </c>
      <c r="F27" s="221">
        <v>0.888164416150847</v>
      </c>
      <c r="G27" s="217" t="s">
        <v>22</v>
      </c>
    </row>
    <row r="28" ht="34" customHeight="1" spans="1:7">
      <c r="A28" s="212">
        <v>24</v>
      </c>
      <c r="B28" s="218" t="s">
        <v>37</v>
      </c>
      <c r="C28" s="219">
        <v>4.5</v>
      </c>
      <c r="D28" s="220">
        <v>4.5</v>
      </c>
      <c r="E28" s="216">
        <v>92</v>
      </c>
      <c r="F28" s="221">
        <v>0.0701503488031232</v>
      </c>
      <c r="G28" s="217" t="s">
        <v>12</v>
      </c>
    </row>
    <row r="29" ht="34" customHeight="1" spans="1:7">
      <c r="A29" s="212">
        <v>25</v>
      </c>
      <c r="B29" s="218" t="s">
        <v>38</v>
      </c>
      <c r="C29" s="219">
        <v>8</v>
      </c>
      <c r="D29" s="220">
        <v>8</v>
      </c>
      <c r="E29" s="216">
        <v>92</v>
      </c>
      <c r="F29" s="221">
        <v>0.124711731205552</v>
      </c>
      <c r="G29" s="217" t="s">
        <v>12</v>
      </c>
    </row>
    <row r="30" ht="34" customHeight="1" spans="1:7">
      <c r="A30" s="212">
        <v>26</v>
      </c>
      <c r="B30" s="218" t="s">
        <v>39</v>
      </c>
      <c r="C30" s="219">
        <v>8</v>
      </c>
      <c r="D30" s="220">
        <v>8</v>
      </c>
      <c r="E30" s="216">
        <v>90.8</v>
      </c>
      <c r="F30" s="221">
        <v>0.123085056450697</v>
      </c>
      <c r="G30" s="217" t="s">
        <v>12</v>
      </c>
    </row>
    <row r="31" ht="34" customHeight="1" spans="1:7">
      <c r="A31" s="212">
        <v>27</v>
      </c>
      <c r="B31" s="218" t="s">
        <v>40</v>
      </c>
      <c r="C31" s="219">
        <v>6</v>
      </c>
      <c r="D31" s="220">
        <v>6</v>
      </c>
      <c r="E31" s="216">
        <v>93.5</v>
      </c>
      <c r="F31" s="221">
        <v>0.0950588059868409</v>
      </c>
      <c r="G31" s="217" t="s">
        <v>12</v>
      </c>
    </row>
    <row r="32" ht="34" customHeight="1" spans="1:7">
      <c r="A32" s="212">
        <v>28</v>
      </c>
      <c r="B32" s="218" t="s">
        <v>41</v>
      </c>
      <c r="C32" s="219">
        <v>3</v>
      </c>
      <c r="D32" s="220">
        <v>3</v>
      </c>
      <c r="E32" s="216">
        <v>90.8</v>
      </c>
      <c r="F32" s="221">
        <v>0.0461568961690115</v>
      </c>
      <c r="G32" s="217" t="s">
        <v>12</v>
      </c>
    </row>
    <row r="33" ht="34" customHeight="1" spans="1:7">
      <c r="A33" s="212">
        <v>29</v>
      </c>
      <c r="B33" s="218" t="s">
        <v>42</v>
      </c>
      <c r="C33" s="219">
        <v>300</v>
      </c>
      <c r="D33" s="220">
        <v>300</v>
      </c>
      <c r="E33" s="216">
        <v>92</v>
      </c>
      <c r="F33" s="221">
        <v>4.67668992020822</v>
      </c>
      <c r="G33" s="217" t="s">
        <v>12</v>
      </c>
    </row>
    <row r="34" ht="34" customHeight="1" spans="1:7">
      <c r="A34" s="212">
        <v>30</v>
      </c>
      <c r="B34" s="218" t="s">
        <v>43</v>
      </c>
      <c r="C34" s="219">
        <v>68.65</v>
      </c>
      <c r="D34" s="220">
        <v>68.65</v>
      </c>
      <c r="E34" s="216">
        <v>92</v>
      </c>
      <c r="F34" s="221">
        <v>1.07018254340765</v>
      </c>
      <c r="G34" s="217" t="s">
        <v>12</v>
      </c>
    </row>
    <row r="35" ht="34" customHeight="1" spans="1:7">
      <c r="A35" s="212">
        <v>31</v>
      </c>
      <c r="B35" s="218" t="s">
        <v>44</v>
      </c>
      <c r="C35" s="219">
        <v>5</v>
      </c>
      <c r="D35" s="220">
        <v>5</v>
      </c>
      <c r="E35" s="216">
        <v>88.4</v>
      </c>
      <c r="F35" s="221">
        <v>0.0748948168381171</v>
      </c>
      <c r="G35" s="217" t="s">
        <v>22</v>
      </c>
    </row>
    <row r="36" ht="34" customHeight="1" spans="1:7">
      <c r="A36" s="212">
        <v>32</v>
      </c>
      <c r="B36" s="218" t="s">
        <v>45</v>
      </c>
      <c r="C36" s="219">
        <v>302.7</v>
      </c>
      <c r="D36" s="220">
        <v>302.7</v>
      </c>
      <c r="E36" s="216">
        <v>90</v>
      </c>
      <c r="F36" s="221">
        <v>4.61619795276204</v>
      </c>
      <c r="G36" s="217" t="s">
        <v>12</v>
      </c>
    </row>
    <row r="37" ht="34" customHeight="1" spans="1:7">
      <c r="A37" s="212">
        <v>33</v>
      </c>
      <c r="B37" s="218" t="s">
        <v>46</v>
      </c>
      <c r="C37" s="219">
        <v>867.91</v>
      </c>
      <c r="D37" s="220">
        <v>867.91</v>
      </c>
      <c r="E37" s="216">
        <v>91</v>
      </c>
      <c r="F37" s="221">
        <v>13.3827565698174</v>
      </c>
      <c r="G37" s="217" t="s">
        <v>22</v>
      </c>
    </row>
    <row r="38" ht="34" customHeight="1" spans="1:7">
      <c r="A38" s="212">
        <v>34</v>
      </c>
      <c r="B38" s="218" t="s">
        <v>47</v>
      </c>
      <c r="C38" s="219">
        <v>58.07</v>
      </c>
      <c r="D38" s="220">
        <v>58.07</v>
      </c>
      <c r="E38" s="216">
        <v>88</v>
      </c>
      <c r="F38" s="221">
        <v>0.86589252763229</v>
      </c>
      <c r="G38" s="217" t="s">
        <v>22</v>
      </c>
    </row>
    <row r="39" ht="34" customHeight="1" spans="1:7">
      <c r="A39" s="212">
        <v>35</v>
      </c>
      <c r="B39" s="218" t="s">
        <v>48</v>
      </c>
      <c r="C39" s="219">
        <v>480.93</v>
      </c>
      <c r="D39" s="220">
        <v>480.93</v>
      </c>
      <c r="E39" s="216">
        <v>94</v>
      </c>
      <c r="F39" s="221">
        <v>7.66018425480504</v>
      </c>
      <c r="G39" s="217" t="s">
        <v>12</v>
      </c>
    </row>
    <row r="40" ht="34" customHeight="1" spans="1:7">
      <c r="A40" s="212">
        <v>36</v>
      </c>
      <c r="B40" s="218" t="s">
        <v>49</v>
      </c>
      <c r="C40" s="219">
        <v>12</v>
      </c>
      <c r="D40" s="220">
        <v>12</v>
      </c>
      <c r="E40" s="216">
        <v>92</v>
      </c>
      <c r="F40" s="221">
        <v>0.187067596808329</v>
      </c>
      <c r="G40" s="217" t="s">
        <v>12</v>
      </c>
    </row>
    <row r="41" ht="30" customHeight="1" spans="1:7">
      <c r="A41" s="212">
        <v>37</v>
      </c>
      <c r="B41" s="218" t="s">
        <v>50</v>
      </c>
      <c r="C41" s="219">
        <v>280.44</v>
      </c>
      <c r="D41" s="220">
        <v>280.44</v>
      </c>
      <c r="E41" s="216">
        <v>89</v>
      </c>
      <c r="F41" s="221">
        <v>4.22921202858203</v>
      </c>
      <c r="G41" s="217" t="s">
        <v>22</v>
      </c>
    </row>
    <row r="42" ht="30" customHeight="1" spans="1:7">
      <c r="A42" s="212">
        <v>38</v>
      </c>
      <c r="B42" s="218" t="s">
        <v>51</v>
      </c>
      <c r="C42" s="219">
        <v>53.77</v>
      </c>
      <c r="D42" s="220">
        <v>53.77</v>
      </c>
      <c r="E42" s="216">
        <v>90.8</v>
      </c>
      <c r="F42" s="221">
        <v>0.82728543566925</v>
      </c>
      <c r="G42" s="217" t="s">
        <v>12</v>
      </c>
    </row>
    <row r="43" ht="30" customHeight="1" spans="1:7">
      <c r="A43" s="212">
        <v>39</v>
      </c>
      <c r="B43" s="218" t="s">
        <v>52</v>
      </c>
      <c r="C43" s="219">
        <v>810.26</v>
      </c>
      <c r="D43" s="220">
        <v>810.26</v>
      </c>
      <c r="E43" s="216">
        <v>92</v>
      </c>
      <c r="F43" s="221">
        <v>12.6311159158264</v>
      </c>
      <c r="G43" s="217" t="s">
        <v>22</v>
      </c>
    </row>
    <row r="44" ht="30" customHeight="1" spans="1:7">
      <c r="A44" s="212">
        <v>40</v>
      </c>
      <c r="B44" s="218" t="s">
        <v>53</v>
      </c>
      <c r="C44" s="219">
        <v>62.4</v>
      </c>
      <c r="D44" s="220">
        <v>62.4</v>
      </c>
      <c r="E44" s="216">
        <v>92</v>
      </c>
      <c r="F44" s="221">
        <v>0.972751503403309</v>
      </c>
      <c r="G44" s="217" t="s">
        <v>12</v>
      </c>
    </row>
    <row r="45" ht="30" customHeight="1" spans="1:7">
      <c r="A45" s="212">
        <v>41</v>
      </c>
      <c r="B45" s="218" t="s">
        <v>54</v>
      </c>
      <c r="C45" s="219">
        <v>8</v>
      </c>
      <c r="D45" s="220">
        <v>7.99976</v>
      </c>
      <c r="E45" s="216">
        <v>94</v>
      </c>
      <c r="F45" s="221">
        <v>0.127422855796977</v>
      </c>
      <c r="G45" s="217" t="s">
        <v>12</v>
      </c>
    </row>
    <row r="46" ht="30" customHeight="1" spans="1:7">
      <c r="A46" s="212">
        <v>42</v>
      </c>
      <c r="B46" s="218" t="s">
        <v>55</v>
      </c>
      <c r="C46" s="219">
        <v>103.07</v>
      </c>
      <c r="D46" s="220">
        <v>103.066009</v>
      </c>
      <c r="E46" s="216">
        <v>88.6</v>
      </c>
      <c r="F46" s="221">
        <v>1.54737469944642</v>
      </c>
      <c r="G46" s="217" t="s">
        <v>22</v>
      </c>
    </row>
    <row r="47" ht="30" customHeight="1" spans="1:7">
      <c r="A47" s="212">
        <v>43</v>
      </c>
      <c r="B47" s="218" t="s">
        <v>56</v>
      </c>
      <c r="C47" s="219">
        <v>80</v>
      </c>
      <c r="D47" s="220">
        <v>79.994924</v>
      </c>
      <c r="E47" s="216">
        <v>89</v>
      </c>
      <c r="F47" s="221">
        <v>1.20645044318415</v>
      </c>
      <c r="G47" s="217" t="s">
        <v>22</v>
      </c>
    </row>
    <row r="48" ht="30" customHeight="1" spans="1:7">
      <c r="A48" s="212">
        <v>44</v>
      </c>
      <c r="B48" s="218" t="s">
        <v>57</v>
      </c>
      <c r="C48" s="219">
        <v>8</v>
      </c>
      <c r="D48" s="220">
        <v>7.99932</v>
      </c>
      <c r="E48" s="216">
        <v>87.5</v>
      </c>
      <c r="F48" s="221">
        <v>0.118611700874846</v>
      </c>
      <c r="G48" s="217" t="s">
        <v>22</v>
      </c>
    </row>
    <row r="49" ht="30" customHeight="1" spans="1:7">
      <c r="A49" s="212">
        <v>45</v>
      </c>
      <c r="B49" s="218" t="s">
        <v>58</v>
      </c>
      <c r="C49" s="219">
        <v>50</v>
      </c>
      <c r="D49" s="220">
        <v>49.994635</v>
      </c>
      <c r="E49" s="216">
        <v>90</v>
      </c>
      <c r="F49" s="221">
        <v>0.762503791338296</v>
      </c>
      <c r="G49" s="217" t="s">
        <v>12</v>
      </c>
    </row>
    <row r="50" ht="30" customHeight="1" spans="1:7">
      <c r="A50" s="212">
        <v>46</v>
      </c>
      <c r="B50" s="218" t="s">
        <v>59</v>
      </c>
      <c r="C50" s="219">
        <v>30</v>
      </c>
      <c r="D50" s="220">
        <v>29.9964</v>
      </c>
      <c r="E50" s="216">
        <v>90.8</v>
      </c>
      <c r="F50" s="221">
        <v>0.461568961690115</v>
      </c>
      <c r="G50" s="217" t="s">
        <v>12</v>
      </c>
    </row>
    <row r="51" ht="30" customHeight="1" spans="1:7">
      <c r="A51" s="212">
        <v>47</v>
      </c>
      <c r="B51" s="218" t="s">
        <v>60</v>
      </c>
      <c r="C51" s="219">
        <v>52.5</v>
      </c>
      <c r="D51" s="220">
        <v>52.49</v>
      </c>
      <c r="E51" s="216">
        <v>89.2</v>
      </c>
      <c r="F51" s="221">
        <v>0.79351227885272</v>
      </c>
      <c r="G51" s="217" t="s">
        <v>22</v>
      </c>
    </row>
    <row r="52" ht="30" customHeight="1" spans="1:7">
      <c r="A52" s="212">
        <v>48</v>
      </c>
      <c r="B52" s="218" t="s">
        <v>61</v>
      </c>
      <c r="C52" s="219">
        <v>54</v>
      </c>
      <c r="D52" s="220">
        <v>53.986847</v>
      </c>
      <c r="E52" s="216">
        <v>92</v>
      </c>
      <c r="F52" s="221">
        <v>0.841804185637479</v>
      </c>
      <c r="G52" s="217" t="s">
        <v>12</v>
      </c>
    </row>
    <row r="53" ht="30" customHeight="1" spans="1:7">
      <c r="A53" s="212">
        <v>49</v>
      </c>
      <c r="B53" s="218" t="s">
        <v>62</v>
      </c>
      <c r="C53" s="219">
        <v>60</v>
      </c>
      <c r="D53" s="220">
        <v>59.971787</v>
      </c>
      <c r="E53" s="216">
        <v>91.4</v>
      </c>
      <c r="F53" s="221">
        <v>0.929237953710937</v>
      </c>
      <c r="G53" s="217" t="s">
        <v>12</v>
      </c>
    </row>
    <row r="54" ht="30" customHeight="1" spans="1:7">
      <c r="A54" s="212">
        <v>50</v>
      </c>
      <c r="B54" s="218" t="s">
        <v>63</v>
      </c>
      <c r="C54" s="219">
        <v>17.39</v>
      </c>
      <c r="D54" s="220">
        <v>17.3806</v>
      </c>
      <c r="E54" s="216">
        <v>87.2</v>
      </c>
      <c r="F54" s="221">
        <v>0.256948188714605</v>
      </c>
      <c r="G54" s="217" t="s">
        <v>22</v>
      </c>
    </row>
    <row r="55" ht="30" customHeight="1" spans="1:7">
      <c r="A55" s="212">
        <v>51</v>
      </c>
      <c r="B55" s="218" t="s">
        <v>64</v>
      </c>
      <c r="C55" s="219">
        <v>13</v>
      </c>
      <c r="D55" s="220">
        <v>12.98</v>
      </c>
      <c r="E55" s="216">
        <v>88</v>
      </c>
      <c r="F55" s="221">
        <v>0.193845408286891</v>
      </c>
      <c r="G55" s="217" t="s">
        <v>22</v>
      </c>
    </row>
    <row r="56" ht="30" customHeight="1" spans="1:7">
      <c r="A56" s="212">
        <v>52</v>
      </c>
      <c r="B56" s="218" t="s">
        <v>65</v>
      </c>
      <c r="C56" s="219">
        <v>7</v>
      </c>
      <c r="D56" s="220">
        <v>6.9871</v>
      </c>
      <c r="E56" s="216">
        <v>90</v>
      </c>
      <c r="F56" s="221">
        <v>0.106750530787361</v>
      </c>
      <c r="G56" s="217" t="s">
        <v>12</v>
      </c>
    </row>
    <row r="57" ht="30" customHeight="1" spans="1:7">
      <c r="A57" s="212">
        <v>53</v>
      </c>
      <c r="B57" s="218" t="s">
        <v>66</v>
      </c>
      <c r="C57" s="219">
        <v>1</v>
      </c>
      <c r="D57" s="220">
        <v>0.9915</v>
      </c>
      <c r="E57" s="216">
        <v>94</v>
      </c>
      <c r="F57" s="221">
        <v>0.0159278569746222</v>
      </c>
      <c r="G57" s="217" t="s">
        <v>12</v>
      </c>
    </row>
    <row r="58" ht="30" customHeight="1" spans="1:7">
      <c r="A58" s="223" t="s">
        <v>67</v>
      </c>
      <c r="B58" s="224"/>
      <c r="C58" s="225">
        <v>5901.61</v>
      </c>
      <c r="D58" s="225">
        <v>5901.488882</v>
      </c>
      <c r="E58" s="216"/>
      <c r="F58" s="221">
        <f>SUM(F5:F57)</f>
        <v>90.9429853887329</v>
      </c>
      <c r="G58" s="226"/>
    </row>
    <row r="59" ht="30" customHeight="1" spans="1:6">
      <c r="A59" s="208" t="s">
        <v>68</v>
      </c>
      <c r="B59" s="143"/>
      <c r="C59" s="209"/>
      <c r="D59" s="209"/>
      <c r="E59" s="211"/>
      <c r="F59" s="211"/>
    </row>
  </sheetData>
  <autoFilter xmlns:etc="http://www.wps.cn/officeDocument/2017/etCustomData" ref="B1:B59" etc:filterBottomFollowUsedRange="0">
    <extLst/>
  </autoFilter>
  <mergeCells count="4">
    <mergeCell ref="A1:E1"/>
    <mergeCell ref="A2:G2"/>
    <mergeCell ref="D3:E3"/>
    <mergeCell ref="A58:B58"/>
  </mergeCells>
  <pageMargins left="0.75" right="0.511805555555556" top="0.826388888888889" bottom="0.70833333333333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A1" sqref="$A1:$XFD1048576"/>
    </sheetView>
  </sheetViews>
  <sheetFormatPr defaultColWidth="8.90740740740741" defaultRowHeight="14.4"/>
  <cols>
    <col min="1" max="2" width="4.62962962962963" style="148" customWidth="1"/>
    <col min="3" max="3" width="8.62962962962963" style="148" customWidth="1"/>
    <col min="4" max="4" width="16.4537037037037" style="148" customWidth="1"/>
    <col min="5" max="5" width="15.2685185185185" style="148" customWidth="1"/>
    <col min="6" max="6" width="10.3611111111111" style="148" customWidth="1"/>
    <col min="7" max="7" width="9.26851851851852" style="148" customWidth="1"/>
    <col min="8" max="8" width="25.4537037037037" style="148" customWidth="1"/>
    <col min="9" max="16384" width="8.90740740740741" style="148"/>
  </cols>
  <sheetData>
    <row r="1" s="191" customFormat="1" ht="16.5" customHeight="1" spans="1:9">
      <c r="A1" s="4" t="s">
        <v>69</v>
      </c>
      <c r="B1" s="5"/>
      <c r="C1" s="5"/>
      <c r="D1" s="5"/>
      <c r="E1" s="192"/>
      <c r="F1" s="192"/>
      <c r="G1" s="192"/>
      <c r="H1" s="193"/>
      <c r="I1" s="193"/>
    </row>
    <row r="2" ht="30" customHeight="1" spans="1:9">
      <c r="A2" s="149" t="s">
        <v>70</v>
      </c>
      <c r="B2" s="149"/>
      <c r="C2" s="149"/>
      <c r="D2" s="149"/>
      <c r="E2" s="149"/>
      <c r="F2" s="149"/>
      <c r="G2" s="149"/>
      <c r="H2" s="149"/>
      <c r="I2" s="149"/>
    </row>
    <row r="3" ht="21.65" customHeight="1" spans="1:9">
      <c r="A3" s="150" t="s">
        <v>71</v>
      </c>
      <c r="B3" s="150"/>
      <c r="C3" s="150"/>
      <c r="D3" s="150"/>
      <c r="E3" s="150"/>
      <c r="F3" s="150"/>
      <c r="G3" s="150"/>
      <c r="H3" s="150"/>
      <c r="I3" s="150"/>
    </row>
    <row r="4" ht="21.65" customHeight="1" spans="1:9">
      <c r="A4" s="151" t="s">
        <v>72</v>
      </c>
      <c r="B4" s="151"/>
      <c r="C4" s="152" t="s">
        <v>73</v>
      </c>
      <c r="D4" s="153"/>
      <c r="E4" s="154"/>
      <c r="F4" s="155" t="s">
        <v>74</v>
      </c>
      <c r="G4" s="155"/>
      <c r="H4" s="156" t="s">
        <v>75</v>
      </c>
      <c r="I4" s="155">
        <f>SUM(I9,I17,I19)</f>
        <v>88.4</v>
      </c>
    </row>
    <row r="5" s="147" customFormat="1" ht="21" customHeight="1" spans="1:9">
      <c r="A5" s="50" t="s">
        <v>5</v>
      </c>
      <c r="B5" s="50"/>
      <c r="C5" s="50"/>
      <c r="D5" s="157" t="s">
        <v>44</v>
      </c>
      <c r="E5" s="158"/>
      <c r="F5" s="158"/>
      <c r="G5" s="158"/>
      <c r="H5" s="158"/>
      <c r="I5" s="183"/>
    </row>
    <row r="6" s="147" customFormat="1" ht="16.15" customHeight="1" spans="1:9">
      <c r="A6" s="50" t="s">
        <v>76</v>
      </c>
      <c r="B6" s="50"/>
      <c r="C6" s="50"/>
      <c r="D6" s="157"/>
      <c r="E6" s="158"/>
      <c r="F6" s="158"/>
      <c r="G6" s="158"/>
      <c r="H6" s="158"/>
      <c r="I6" s="183"/>
    </row>
    <row r="7" s="147" customFormat="1" ht="16.15" customHeight="1" spans="1:9">
      <c r="A7" s="50" t="s">
        <v>77</v>
      </c>
      <c r="B7" s="50"/>
      <c r="C7" s="50"/>
      <c r="D7" s="159" t="s">
        <v>78</v>
      </c>
      <c r="E7" s="160"/>
      <c r="F7" s="50" t="s">
        <v>79</v>
      </c>
      <c r="G7" s="157" t="s">
        <v>80</v>
      </c>
      <c r="H7" s="158"/>
      <c r="I7" s="183"/>
    </row>
    <row r="8" s="147" customFormat="1" ht="16.15" customHeight="1" spans="1:9">
      <c r="A8" s="50" t="s">
        <v>81</v>
      </c>
      <c r="B8" s="50"/>
      <c r="C8" s="50"/>
      <c r="D8" s="159"/>
      <c r="E8" s="50" t="s">
        <v>82</v>
      </c>
      <c r="F8" s="50" t="s">
        <v>83</v>
      </c>
      <c r="G8" s="50"/>
      <c r="H8" s="51" t="s">
        <v>84</v>
      </c>
      <c r="I8" s="184" t="s">
        <v>85</v>
      </c>
    </row>
    <row r="9" s="147" customFormat="1" ht="16.15" customHeight="1" spans="1:9">
      <c r="A9" s="50"/>
      <c r="B9" s="50"/>
      <c r="C9" s="50"/>
      <c r="D9" s="159" t="s">
        <v>86</v>
      </c>
      <c r="E9" s="161">
        <f>SUM(E10:E15)</f>
        <v>5</v>
      </c>
      <c r="F9" s="162">
        <f>SUM(F10:F15)</f>
        <v>5</v>
      </c>
      <c r="G9" s="163"/>
      <c r="H9" s="164">
        <f t="shared" ref="H9:H15" si="0">F9/E9</f>
        <v>1</v>
      </c>
      <c r="I9" s="171">
        <v>20</v>
      </c>
    </row>
    <row r="10" s="147" customFormat="1" ht="16.15" customHeight="1" spans="1:9">
      <c r="A10" s="50"/>
      <c r="B10" s="50"/>
      <c r="C10" s="50"/>
      <c r="D10" s="160" t="s">
        <v>151</v>
      </c>
      <c r="E10" s="50"/>
      <c r="F10" s="50"/>
      <c r="G10" s="50"/>
      <c r="H10" s="164" t="e">
        <f t="shared" si="0"/>
        <v>#DIV/0!</v>
      </c>
      <c r="I10" s="185"/>
    </row>
    <row r="11" s="147" customFormat="1" ht="16.15" customHeight="1" spans="1:9">
      <c r="A11" s="50"/>
      <c r="B11" s="50"/>
      <c r="C11" s="50"/>
      <c r="D11" s="160" t="s">
        <v>88</v>
      </c>
      <c r="E11" s="50"/>
      <c r="F11" s="51"/>
      <c r="G11" s="165"/>
      <c r="H11" s="164" t="e">
        <f t="shared" si="0"/>
        <v>#DIV/0!</v>
      </c>
      <c r="I11" s="185"/>
    </row>
    <row r="12" s="147" customFormat="1" ht="16.15" customHeight="1" spans="1:9">
      <c r="A12" s="50"/>
      <c r="B12" s="50"/>
      <c r="C12" s="50"/>
      <c r="D12" s="160" t="s">
        <v>89</v>
      </c>
      <c r="E12" s="50"/>
      <c r="F12" s="51"/>
      <c r="G12" s="165"/>
      <c r="H12" s="164" t="e">
        <f t="shared" si="0"/>
        <v>#DIV/0!</v>
      </c>
      <c r="I12" s="185"/>
    </row>
    <row r="13" s="147" customFormat="1" ht="16.15" customHeight="1" spans="1:9">
      <c r="A13" s="50"/>
      <c r="B13" s="50"/>
      <c r="C13" s="50"/>
      <c r="D13" s="160" t="s">
        <v>90</v>
      </c>
      <c r="E13" s="50"/>
      <c r="F13" s="51"/>
      <c r="G13" s="165"/>
      <c r="H13" s="164" t="e">
        <f t="shared" si="0"/>
        <v>#DIV/0!</v>
      </c>
      <c r="I13" s="185"/>
    </row>
    <row r="14" s="147" customFormat="1" ht="16.15" customHeight="1" spans="1:9">
      <c r="A14" s="50"/>
      <c r="B14" s="50"/>
      <c r="C14" s="50"/>
      <c r="D14" s="160" t="s">
        <v>91</v>
      </c>
      <c r="E14" s="50">
        <v>5</v>
      </c>
      <c r="F14" s="51">
        <v>5</v>
      </c>
      <c r="G14" s="165"/>
      <c r="H14" s="164">
        <f t="shared" si="0"/>
        <v>1</v>
      </c>
      <c r="I14" s="185"/>
    </row>
    <row r="15" s="147" customFormat="1" ht="16.15" customHeight="1" spans="1:9">
      <c r="A15" s="50"/>
      <c r="B15" s="50"/>
      <c r="C15" s="50"/>
      <c r="D15" s="166" t="s">
        <v>152</v>
      </c>
      <c r="E15" s="161"/>
      <c r="F15" s="51"/>
      <c r="G15" s="165"/>
      <c r="H15" s="164" t="e">
        <f t="shared" si="0"/>
        <v>#DIV/0!</v>
      </c>
      <c r="I15" s="174"/>
    </row>
    <row r="16" s="147" customFormat="1" ht="16.15" customHeight="1" spans="1:9">
      <c r="A16" s="167" t="s">
        <v>93</v>
      </c>
      <c r="B16" s="51" t="s">
        <v>94</v>
      </c>
      <c r="C16" s="168"/>
      <c r="D16" s="168"/>
      <c r="E16" s="165"/>
      <c r="F16" s="51" t="s">
        <v>95</v>
      </c>
      <c r="G16" s="168"/>
      <c r="H16" s="168"/>
      <c r="I16" s="184" t="s">
        <v>85</v>
      </c>
    </row>
    <row r="17" s="147" customFormat="1" ht="60" customHeight="1" spans="1:9">
      <c r="A17" s="169"/>
      <c r="B17" s="190" t="s">
        <v>228</v>
      </c>
      <c r="C17" s="179"/>
      <c r="D17" s="179"/>
      <c r="E17" s="179"/>
      <c r="F17" s="190" t="s">
        <v>229</v>
      </c>
      <c r="G17" s="179"/>
      <c r="H17" s="157"/>
      <c r="I17" s="184">
        <v>18</v>
      </c>
    </row>
    <row r="18" s="147" customFormat="1" ht="19" customHeight="1" spans="1:9">
      <c r="A18" s="170" t="s">
        <v>98</v>
      </c>
      <c r="B18" s="167" t="s">
        <v>99</v>
      </c>
      <c r="C18" s="171" t="s">
        <v>100</v>
      </c>
      <c r="D18" s="172" t="s">
        <v>101</v>
      </c>
      <c r="E18" s="173"/>
      <c r="F18" s="167" t="s">
        <v>102</v>
      </c>
      <c r="G18" s="167" t="s">
        <v>103</v>
      </c>
      <c r="H18" s="172" t="s">
        <v>104</v>
      </c>
      <c r="I18" s="184" t="s">
        <v>85</v>
      </c>
    </row>
    <row r="19" s="147" customFormat="1" ht="16" customHeight="1" spans="1:9">
      <c r="A19" s="170"/>
      <c r="B19" s="169"/>
      <c r="C19" s="174"/>
      <c r="D19" s="175"/>
      <c r="E19" s="176"/>
      <c r="F19" s="169"/>
      <c r="G19" s="169"/>
      <c r="H19" s="175"/>
      <c r="I19" s="184">
        <f>SUM(I20:I49)</f>
        <v>50.4</v>
      </c>
    </row>
    <row r="20" s="147" customFormat="1" ht="13.15" customHeight="1" spans="1:9">
      <c r="A20" s="170"/>
      <c r="B20" s="40" t="s">
        <v>105</v>
      </c>
      <c r="C20" s="40" t="s">
        <v>106</v>
      </c>
      <c r="D20" s="50" t="s">
        <v>230</v>
      </c>
      <c r="E20" s="50"/>
      <c r="F20" s="177">
        <v>1</v>
      </c>
      <c r="G20" s="177">
        <v>1</v>
      </c>
      <c r="H20" s="51"/>
      <c r="I20" s="186">
        <v>12</v>
      </c>
    </row>
    <row r="21" s="147" customFormat="1" ht="13.15" customHeight="1" spans="1:9">
      <c r="A21" s="170"/>
      <c r="B21" s="40"/>
      <c r="C21" s="40"/>
      <c r="D21" s="50"/>
      <c r="E21" s="50"/>
      <c r="F21" s="50"/>
      <c r="G21" s="160"/>
      <c r="H21" s="51"/>
      <c r="I21" s="186"/>
    </row>
    <row r="22" s="147" customFormat="1" ht="13.15" customHeight="1" spans="1:9">
      <c r="A22" s="170"/>
      <c r="B22" s="40"/>
      <c r="C22" s="40"/>
      <c r="D22" s="50"/>
      <c r="E22" s="50"/>
      <c r="F22" s="50"/>
      <c r="G22" s="160"/>
      <c r="H22" s="51"/>
      <c r="I22" s="186"/>
    </row>
    <row r="23" s="147" customFormat="1" ht="13.15" customHeight="1" spans="1:9">
      <c r="A23" s="170"/>
      <c r="B23" s="40"/>
      <c r="C23" s="40" t="s">
        <v>109</v>
      </c>
      <c r="D23" s="50" t="s">
        <v>231</v>
      </c>
      <c r="E23" s="50"/>
      <c r="F23" s="177">
        <v>1</v>
      </c>
      <c r="G23" s="177">
        <v>1</v>
      </c>
      <c r="H23" s="51"/>
      <c r="I23" s="186">
        <v>12</v>
      </c>
    </row>
    <row r="24" s="147" customFormat="1" ht="13.15" customHeight="1" spans="1:9">
      <c r="A24" s="170"/>
      <c r="B24" s="40"/>
      <c r="C24" s="40"/>
      <c r="D24" s="50"/>
      <c r="E24" s="50"/>
      <c r="F24" s="50"/>
      <c r="G24" s="160"/>
      <c r="H24" s="51"/>
      <c r="I24" s="186"/>
    </row>
    <row r="25" s="147" customFormat="1" ht="13.15" customHeight="1" spans="1:9">
      <c r="A25" s="170"/>
      <c r="B25" s="40"/>
      <c r="C25" s="40"/>
      <c r="D25" s="50"/>
      <c r="E25" s="50"/>
      <c r="F25" s="50"/>
      <c r="G25" s="160"/>
      <c r="H25" s="51"/>
      <c r="I25" s="186"/>
    </row>
    <row r="26" s="147" customFormat="1" ht="13.15" customHeight="1" spans="1:9">
      <c r="A26" s="170"/>
      <c r="B26" s="40"/>
      <c r="C26" s="40" t="s">
        <v>111</v>
      </c>
      <c r="D26" s="50" t="s">
        <v>232</v>
      </c>
      <c r="E26" s="50"/>
      <c r="F26" s="177">
        <v>1</v>
      </c>
      <c r="G26" s="178">
        <v>0.5</v>
      </c>
      <c r="H26" s="51" t="s">
        <v>233</v>
      </c>
      <c r="I26" s="186">
        <v>6</v>
      </c>
    </row>
    <row r="27" s="147" customFormat="1" ht="13.15" customHeight="1" spans="1:9">
      <c r="A27" s="170"/>
      <c r="B27" s="40"/>
      <c r="C27" s="40"/>
      <c r="D27" s="50"/>
      <c r="E27" s="50"/>
      <c r="F27" s="50"/>
      <c r="G27" s="160"/>
      <c r="H27" s="51"/>
      <c r="I27" s="186"/>
    </row>
    <row r="28" s="147" customFormat="1" ht="13.15" customHeight="1" spans="1:9">
      <c r="A28" s="170"/>
      <c r="B28" s="40"/>
      <c r="C28" s="40"/>
      <c r="D28" s="50"/>
      <c r="E28" s="50"/>
      <c r="F28" s="50"/>
      <c r="G28" s="160"/>
      <c r="H28" s="51"/>
      <c r="I28" s="186"/>
    </row>
    <row r="29" s="147" customFormat="1" ht="13.15" customHeight="1" spans="1:9">
      <c r="A29" s="170"/>
      <c r="B29" s="40"/>
      <c r="C29" s="40" t="s">
        <v>114</v>
      </c>
      <c r="D29" s="50"/>
      <c r="E29" s="50"/>
      <c r="F29" s="50"/>
      <c r="G29" s="160"/>
      <c r="H29" s="51"/>
      <c r="I29" s="186"/>
    </row>
    <row r="30" s="147" customFormat="1" ht="13.15" customHeight="1" spans="1:9">
      <c r="A30" s="170"/>
      <c r="B30" s="40"/>
      <c r="C30" s="40"/>
      <c r="D30" s="50"/>
      <c r="E30" s="50"/>
      <c r="F30" s="50"/>
      <c r="G30" s="160"/>
      <c r="H30" s="51"/>
      <c r="I30" s="186"/>
    </row>
    <row r="31" s="147" customFormat="1" ht="13.15" customHeight="1" spans="1:9">
      <c r="A31" s="170"/>
      <c r="B31" s="40"/>
      <c r="C31" s="40"/>
      <c r="D31" s="50"/>
      <c r="E31" s="50"/>
      <c r="F31" s="50"/>
      <c r="G31" s="160"/>
      <c r="H31" s="51"/>
      <c r="I31" s="186"/>
    </row>
    <row r="32" s="147" customFormat="1" ht="13.15" customHeight="1" spans="1:9">
      <c r="A32" s="170"/>
      <c r="B32" s="40"/>
      <c r="C32" s="40" t="s">
        <v>115</v>
      </c>
      <c r="D32" s="50"/>
      <c r="E32" s="50"/>
      <c r="F32" s="50"/>
      <c r="G32" s="160"/>
      <c r="H32" s="51"/>
      <c r="I32" s="186"/>
    </row>
    <row r="33" s="147" customFormat="1" ht="13.15" customHeight="1" spans="1:9">
      <c r="A33" s="170"/>
      <c r="B33" s="40" t="s">
        <v>116</v>
      </c>
      <c r="C33" s="40" t="s">
        <v>117</v>
      </c>
      <c r="D33" s="50"/>
      <c r="E33" s="50"/>
      <c r="F33" s="50"/>
      <c r="G33" s="160"/>
      <c r="H33" s="51"/>
      <c r="I33" s="186"/>
    </row>
    <row r="34" s="147" customFormat="1" ht="13.15" customHeight="1" spans="1:9">
      <c r="A34" s="170"/>
      <c r="B34" s="40"/>
      <c r="C34" s="40"/>
      <c r="D34" s="50"/>
      <c r="E34" s="50"/>
      <c r="F34" s="50"/>
      <c r="G34" s="160"/>
      <c r="H34" s="51"/>
      <c r="I34" s="186"/>
    </row>
    <row r="35" s="147" customFormat="1" ht="13.15" customHeight="1" spans="1:9">
      <c r="A35" s="170"/>
      <c r="B35" s="40"/>
      <c r="C35" s="40"/>
      <c r="D35" s="50"/>
      <c r="E35" s="50"/>
      <c r="F35" s="50"/>
      <c r="G35" s="160"/>
      <c r="H35" s="51"/>
      <c r="I35" s="186"/>
    </row>
    <row r="36" s="147" customFormat="1" ht="13.15" customHeight="1" spans="1:9">
      <c r="A36" s="170"/>
      <c r="B36" s="40"/>
      <c r="C36" s="40" t="s">
        <v>118</v>
      </c>
      <c r="D36" s="50" t="s">
        <v>234</v>
      </c>
      <c r="E36" s="50"/>
      <c r="F36" s="177">
        <v>1</v>
      </c>
      <c r="G36" s="177">
        <v>0.8</v>
      </c>
      <c r="H36" s="51" t="s">
        <v>235</v>
      </c>
      <c r="I36" s="186">
        <v>9.6</v>
      </c>
    </row>
    <row r="37" s="147" customFormat="1" ht="13.15" customHeight="1" spans="1:9">
      <c r="A37" s="170"/>
      <c r="B37" s="40"/>
      <c r="C37" s="40"/>
      <c r="D37" s="50"/>
      <c r="E37" s="50"/>
      <c r="F37" s="50"/>
      <c r="G37" s="160"/>
      <c r="H37" s="51"/>
      <c r="I37" s="186"/>
    </row>
    <row r="38" s="147" customFormat="1" ht="13.15" customHeight="1" spans="1:9">
      <c r="A38" s="170"/>
      <c r="B38" s="40"/>
      <c r="C38" s="40"/>
      <c r="D38" s="50"/>
      <c r="E38" s="50"/>
      <c r="F38" s="179"/>
      <c r="G38" s="160"/>
      <c r="H38" s="51"/>
      <c r="I38" s="186"/>
    </row>
    <row r="39" s="147" customFormat="1" ht="13.15" customHeight="1" spans="1:9">
      <c r="A39" s="170"/>
      <c r="B39" s="40"/>
      <c r="C39" s="40" t="s">
        <v>121</v>
      </c>
      <c r="D39" s="50"/>
      <c r="E39" s="50"/>
      <c r="F39" s="160"/>
      <c r="G39" s="160"/>
      <c r="H39" s="51"/>
      <c r="I39" s="186"/>
    </row>
    <row r="40" s="147" customFormat="1" ht="13.15" customHeight="1" spans="1:9">
      <c r="A40" s="170"/>
      <c r="B40" s="40"/>
      <c r="C40" s="40"/>
      <c r="D40" s="50"/>
      <c r="E40" s="50"/>
      <c r="F40" s="160"/>
      <c r="G40" s="160"/>
      <c r="H40" s="51"/>
      <c r="I40" s="186"/>
    </row>
    <row r="41" s="147" customFormat="1" ht="13.15" customHeight="1" spans="1:9">
      <c r="A41" s="170"/>
      <c r="B41" s="40"/>
      <c r="C41" s="40"/>
      <c r="D41" s="50"/>
      <c r="E41" s="50"/>
      <c r="F41" s="160"/>
      <c r="G41" s="160"/>
      <c r="H41" s="51"/>
      <c r="I41" s="186"/>
    </row>
    <row r="42" s="147" customFormat="1" ht="13.15" customHeight="1" spans="1:9">
      <c r="A42" s="170"/>
      <c r="B42" s="40"/>
      <c r="C42" s="40" t="s">
        <v>122</v>
      </c>
      <c r="D42" s="50"/>
      <c r="E42" s="50"/>
      <c r="F42" s="160"/>
      <c r="G42" s="160"/>
      <c r="H42" s="51"/>
      <c r="I42" s="186"/>
    </row>
    <row r="43" s="147" customFormat="1" ht="13.15" customHeight="1" spans="1:9">
      <c r="A43" s="170"/>
      <c r="B43" s="40"/>
      <c r="C43" s="40"/>
      <c r="D43" s="50"/>
      <c r="E43" s="50"/>
      <c r="F43" s="160"/>
      <c r="G43" s="160"/>
      <c r="H43" s="51"/>
      <c r="I43" s="186"/>
    </row>
    <row r="44" s="147" customFormat="1" ht="13.15" customHeight="1" spans="1:9">
      <c r="A44" s="170"/>
      <c r="B44" s="40"/>
      <c r="C44" s="40"/>
      <c r="D44" s="50"/>
      <c r="E44" s="50"/>
      <c r="F44" s="160"/>
      <c r="G44" s="160"/>
      <c r="H44" s="51"/>
      <c r="I44" s="186"/>
    </row>
    <row r="45" s="147" customFormat="1" ht="13.15" customHeight="1" spans="1:9">
      <c r="A45" s="170"/>
      <c r="B45" s="40"/>
      <c r="C45" s="40" t="s">
        <v>115</v>
      </c>
      <c r="D45" s="50"/>
      <c r="E45" s="50"/>
      <c r="F45" s="160"/>
      <c r="G45" s="160"/>
      <c r="H45" s="51"/>
      <c r="I45" s="186"/>
    </row>
    <row r="46" s="147" customFormat="1" ht="13.15" customHeight="1" spans="1:9">
      <c r="A46" s="170"/>
      <c r="B46" s="40" t="s">
        <v>123</v>
      </c>
      <c r="C46" s="40" t="s">
        <v>124</v>
      </c>
      <c r="D46" s="50" t="s">
        <v>236</v>
      </c>
      <c r="E46" s="50"/>
      <c r="F46" s="177">
        <v>1</v>
      </c>
      <c r="G46" s="178">
        <v>0.9</v>
      </c>
      <c r="H46" s="51" t="s">
        <v>237</v>
      </c>
      <c r="I46" s="186">
        <v>10.8</v>
      </c>
    </row>
    <row r="47" s="147" customFormat="1" ht="13.15" customHeight="1" spans="1:9">
      <c r="A47" s="170"/>
      <c r="B47" s="40"/>
      <c r="C47" s="40"/>
      <c r="D47" s="50"/>
      <c r="E47" s="50"/>
      <c r="F47" s="160"/>
      <c r="G47" s="160"/>
      <c r="H47" s="51"/>
      <c r="I47" s="186"/>
    </row>
    <row r="48" s="147" customFormat="1" ht="13.15" customHeight="1" spans="1:9">
      <c r="A48" s="170"/>
      <c r="B48" s="40"/>
      <c r="C48" s="40"/>
      <c r="D48" s="50"/>
      <c r="E48" s="50"/>
      <c r="F48" s="160"/>
      <c r="G48" s="160"/>
      <c r="H48" s="51"/>
      <c r="I48" s="186"/>
    </row>
    <row r="49" s="147" customFormat="1" ht="13.15" customHeight="1" spans="1:9">
      <c r="A49" s="170"/>
      <c r="B49" s="40"/>
      <c r="C49" s="40" t="s">
        <v>115</v>
      </c>
      <c r="D49" s="50"/>
      <c r="E49" s="50"/>
      <c r="F49" s="160"/>
      <c r="G49" s="160"/>
      <c r="H49" s="51"/>
      <c r="I49" s="186"/>
    </row>
    <row r="50" s="147" customFormat="1" ht="16.15" customHeight="1" spans="1:9">
      <c r="A50" s="180" t="s">
        <v>127</v>
      </c>
      <c r="B50" s="181" t="s">
        <v>128</v>
      </c>
      <c r="C50" s="182"/>
      <c r="D50" s="182"/>
      <c r="E50" s="182"/>
      <c r="F50" s="182"/>
      <c r="G50" s="182"/>
      <c r="H50" s="182"/>
      <c r="I50" s="186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F17" sqref="F17:H17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9.8148148148148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87.2</v>
      </c>
    </row>
    <row r="5" s="2" customFormat="1" ht="21" customHeight="1" spans="1:9">
      <c r="A5" s="16" t="s">
        <v>5</v>
      </c>
      <c r="B5" s="16"/>
      <c r="C5" s="16"/>
      <c r="D5" s="17" t="s">
        <v>63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17.39</v>
      </c>
      <c r="F9" s="23">
        <f>SUM(F10:F15)</f>
        <v>17.38</v>
      </c>
      <c r="G9" s="24"/>
      <c r="H9" s="25">
        <f t="shared" ref="H9:H15" si="0">F9/E9</f>
        <v>0.999424956871765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17.39</v>
      </c>
      <c r="F14" s="21">
        <v>17.38</v>
      </c>
      <c r="G14" s="26"/>
      <c r="H14" s="25">
        <f t="shared" si="0"/>
        <v>0.999424956871765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238</v>
      </c>
      <c r="C17" s="42"/>
      <c r="D17" s="42"/>
      <c r="E17" s="42"/>
      <c r="F17" s="190" t="s">
        <v>239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49.2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240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241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/>
      <c r="E26" s="16"/>
      <c r="F26" s="16"/>
      <c r="G26" s="20"/>
      <c r="H26" s="21"/>
      <c r="I26" s="49"/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 t="s">
        <v>242</v>
      </c>
      <c r="E29" s="16"/>
      <c r="F29" s="16" t="s">
        <v>141</v>
      </c>
      <c r="G29" s="129">
        <v>0.5</v>
      </c>
      <c r="H29" s="21" t="s">
        <v>142</v>
      </c>
      <c r="I29" s="49">
        <v>6</v>
      </c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145</v>
      </c>
      <c r="E36" s="16"/>
      <c r="F36" s="41">
        <v>1</v>
      </c>
      <c r="G36" s="41">
        <v>0.8</v>
      </c>
      <c r="H36" s="21" t="s">
        <v>243</v>
      </c>
      <c r="I36" s="49">
        <v>9.6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244</v>
      </c>
      <c r="E46" s="16"/>
      <c r="F46" s="20" t="s">
        <v>148</v>
      </c>
      <c r="G46" s="41">
        <v>0.8</v>
      </c>
      <c r="H46" s="21" t="s">
        <v>245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M49" sqref="M49"/>
    </sheetView>
  </sheetViews>
  <sheetFormatPr defaultColWidth="8.88888888888889" defaultRowHeight="14.4"/>
  <cols>
    <col min="1" max="2" width="4.62962962962963" style="105" customWidth="1"/>
    <col min="3" max="3" width="8.61111111111111" style="105" customWidth="1"/>
    <col min="4" max="4" width="19.0740740740741" style="105" customWidth="1"/>
    <col min="5" max="5" width="15.2777777777778" style="105" customWidth="1"/>
    <col min="6" max="6" width="10.3703703703704" style="105" customWidth="1"/>
    <col min="7" max="7" width="9.25925925925926" style="105" customWidth="1"/>
    <col min="8" max="8" width="19.1666666666667" style="105" customWidth="1"/>
    <col min="9" max="16384" width="8.88888888888889" style="105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106" t="s">
        <v>71</v>
      </c>
      <c r="B3" s="106"/>
      <c r="C3" s="106"/>
      <c r="D3" s="106"/>
      <c r="E3" s="106"/>
      <c r="F3" s="106"/>
      <c r="G3" s="106"/>
      <c r="H3" s="106"/>
      <c r="I3" s="106"/>
    </row>
    <row r="4" ht="21.65" customHeight="1" spans="1:9">
      <c r="A4" s="10" t="s">
        <v>72</v>
      </c>
      <c r="B4" s="10"/>
      <c r="C4" s="107" t="s">
        <v>73</v>
      </c>
      <c r="D4" s="108"/>
      <c r="E4" s="109"/>
      <c r="F4" s="110" t="s">
        <v>74</v>
      </c>
      <c r="G4" s="110"/>
      <c r="H4" s="111" t="s">
        <v>75</v>
      </c>
      <c r="I4" s="110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61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246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54</v>
      </c>
      <c r="F9" s="23">
        <f>SUM(F10:F15)</f>
        <v>53.987</v>
      </c>
      <c r="G9" s="24"/>
      <c r="H9" s="25">
        <f t="shared" ref="H9:H15" si="0">F9/E9</f>
        <v>0.999759259259259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54</v>
      </c>
      <c r="F14" s="21">
        <v>53.987</v>
      </c>
      <c r="G14" s="26"/>
      <c r="H14" s="25">
        <f t="shared" si="0"/>
        <v>0.999759259259259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247</v>
      </c>
      <c r="C17" s="16"/>
      <c r="D17" s="16"/>
      <c r="E17" s="16"/>
      <c r="F17" s="32" t="s">
        <v>248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249</v>
      </c>
      <c r="E20" s="16"/>
      <c r="F20" s="16">
        <v>18</v>
      </c>
      <c r="G20" s="16">
        <v>18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 t="s">
        <v>250</v>
      </c>
      <c r="E21" s="16"/>
      <c r="F21" s="41">
        <v>1</v>
      </c>
      <c r="G21" s="41">
        <v>1</v>
      </c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251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252</v>
      </c>
      <c r="E26" s="16"/>
      <c r="F26" s="41">
        <v>1</v>
      </c>
      <c r="G26" s="129">
        <v>0.7</v>
      </c>
      <c r="H26" s="21" t="s">
        <v>253</v>
      </c>
      <c r="I26" s="49">
        <v>8.4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254</v>
      </c>
      <c r="E36" s="16"/>
      <c r="F36" s="16" t="s">
        <v>148</v>
      </c>
      <c r="G36" s="129">
        <v>0.9</v>
      </c>
      <c r="H36" s="21" t="s">
        <v>255</v>
      </c>
      <c r="I36" s="49">
        <v>10.8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256</v>
      </c>
      <c r="E46" s="16"/>
      <c r="F46" s="16" t="s">
        <v>148</v>
      </c>
      <c r="G46" s="129">
        <v>0.9</v>
      </c>
      <c r="H46" s="21" t="s">
        <v>257</v>
      </c>
      <c r="I46" s="49">
        <v>10.8</v>
      </c>
    </row>
    <row r="47" s="2" customFormat="1" ht="13.15" customHeight="1" spans="1:9">
      <c r="A47" s="33"/>
      <c r="B47" s="40"/>
      <c r="C47" s="40"/>
      <c r="D47" s="16" t="s">
        <v>258</v>
      </c>
      <c r="E47" s="16"/>
      <c r="F47" s="16" t="s">
        <v>148</v>
      </c>
      <c r="G47" s="129">
        <v>0.9</v>
      </c>
      <c r="H47" s="21" t="s">
        <v>257</v>
      </c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ageMargins left="0.75" right="0.75" top="1" bottom="1" header="0.511805555555556" footer="0.511805555555556"/>
  <pageSetup paperSize="9" orientation="portrait" horizontalDpi="600" verticalDpi="600"/>
  <headerFooter alignWithMargins="0" scaleWithDoc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2.9074074074074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89.6</v>
      </c>
    </row>
    <row r="5" s="2" customFormat="1" ht="21" customHeight="1" spans="1:9">
      <c r="A5" s="16" t="s">
        <v>5</v>
      </c>
      <c r="B5" s="16"/>
      <c r="C5" s="16"/>
      <c r="D5" s="17" t="s">
        <v>36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58.5</v>
      </c>
      <c r="F9" s="23">
        <f>SUM(F10:F15)</f>
        <v>58.5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58.5</v>
      </c>
      <c r="F14" s="21">
        <v>58.5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259</v>
      </c>
      <c r="C17" s="42"/>
      <c r="D17" s="42"/>
      <c r="E17" s="42"/>
      <c r="F17" s="190" t="s">
        <v>260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51.6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261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262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29" customHeight="1" spans="1:9">
      <c r="A26" s="33"/>
      <c r="B26" s="40"/>
      <c r="C26" s="40" t="s">
        <v>111</v>
      </c>
      <c r="D26" s="16" t="s">
        <v>263</v>
      </c>
      <c r="E26" s="16"/>
      <c r="F26" s="41">
        <v>1</v>
      </c>
      <c r="G26" s="41">
        <v>0.5</v>
      </c>
      <c r="H26" s="17" t="s">
        <v>264</v>
      </c>
      <c r="I26" s="49">
        <v>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 t="s">
        <v>265</v>
      </c>
      <c r="E33" s="16"/>
      <c r="F33" s="16" t="s">
        <v>266</v>
      </c>
      <c r="G33" s="16" t="s">
        <v>266</v>
      </c>
      <c r="H33" s="21"/>
      <c r="I33" s="49">
        <v>12</v>
      </c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267</v>
      </c>
      <c r="E46" s="16"/>
      <c r="F46" s="20" t="s">
        <v>148</v>
      </c>
      <c r="G46" s="129">
        <v>0.8</v>
      </c>
      <c r="H46" s="21" t="s">
        <v>268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F17" sqref="F17:H17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94</v>
      </c>
    </row>
    <row r="5" s="2" customFormat="1" ht="21" customHeight="1" spans="1:9">
      <c r="A5" s="16" t="s">
        <v>5</v>
      </c>
      <c r="B5" s="16"/>
      <c r="C5" s="16"/>
      <c r="D5" s="17" t="s">
        <v>29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8.93</v>
      </c>
      <c r="F9" s="23">
        <f>SUM(F10:F15)</f>
        <v>8.93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8.93</v>
      </c>
      <c r="F14" s="21">
        <v>8.93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269</v>
      </c>
      <c r="C17" s="42"/>
      <c r="D17" s="42"/>
      <c r="E17" s="42"/>
      <c r="F17" s="190" t="s">
        <v>270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56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271</v>
      </c>
      <c r="E20" s="16"/>
      <c r="F20" s="41">
        <v>1</v>
      </c>
      <c r="G20" s="41">
        <v>1</v>
      </c>
      <c r="H20" s="21"/>
      <c r="I20" s="49">
        <v>20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/>
      <c r="E23" s="1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23" customHeight="1" spans="1:9">
      <c r="A26" s="33"/>
      <c r="B26" s="40"/>
      <c r="C26" s="40" t="s">
        <v>111</v>
      </c>
      <c r="D26" s="16" t="s">
        <v>272</v>
      </c>
      <c r="E26" s="16"/>
      <c r="F26" s="41">
        <v>1</v>
      </c>
      <c r="G26" s="129">
        <v>0.9</v>
      </c>
      <c r="H26" s="17" t="s">
        <v>273</v>
      </c>
      <c r="I26" s="49">
        <v>18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25.5" customHeight="1" spans="1:9">
      <c r="A46" s="33"/>
      <c r="B46" s="40" t="s">
        <v>123</v>
      </c>
      <c r="C46" s="40" t="s">
        <v>124</v>
      </c>
      <c r="D46" s="16" t="s">
        <v>274</v>
      </c>
      <c r="E46" s="16"/>
      <c r="F46" s="20" t="s">
        <v>148</v>
      </c>
      <c r="G46" s="129">
        <v>0.9</v>
      </c>
      <c r="H46" s="17" t="s">
        <v>275</v>
      </c>
      <c r="I46" s="49">
        <v>18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F17" sqref="F17:H17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94</v>
      </c>
    </row>
    <row r="5" s="2" customFormat="1" ht="21" customHeight="1" spans="1:9">
      <c r="A5" s="16" t="s">
        <v>5</v>
      </c>
      <c r="B5" s="16"/>
      <c r="C5" s="16"/>
      <c r="D5" s="17" t="s">
        <v>54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276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8</v>
      </c>
      <c r="F9" s="23">
        <f>SUM(F10:F15)</f>
        <v>8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8</v>
      </c>
      <c r="F14" s="21">
        <v>8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277</v>
      </c>
      <c r="C17" s="42"/>
      <c r="D17" s="42"/>
      <c r="E17" s="42"/>
      <c r="F17" s="190" t="s">
        <v>278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56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279</v>
      </c>
      <c r="E20" s="16"/>
      <c r="F20" s="41">
        <v>1</v>
      </c>
      <c r="G20" s="41">
        <v>1</v>
      </c>
      <c r="H20" s="21"/>
      <c r="I20" s="49">
        <v>10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280</v>
      </c>
      <c r="E23" s="16"/>
      <c r="F23" s="41">
        <v>1</v>
      </c>
      <c r="G23" s="41">
        <v>1</v>
      </c>
      <c r="H23" s="21"/>
      <c r="I23" s="49">
        <v>10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281</v>
      </c>
      <c r="E26" s="16"/>
      <c r="F26" s="41">
        <v>1</v>
      </c>
      <c r="G26" s="129">
        <v>0.9</v>
      </c>
      <c r="H26" s="21" t="s">
        <v>282</v>
      </c>
      <c r="I26" s="49">
        <v>9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 t="s">
        <v>283</v>
      </c>
      <c r="E29" s="16"/>
      <c r="F29" s="41">
        <v>1</v>
      </c>
      <c r="G29" s="129">
        <v>0.9</v>
      </c>
      <c r="H29" s="21" t="s">
        <v>284</v>
      </c>
      <c r="I29" s="49">
        <v>9</v>
      </c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285</v>
      </c>
      <c r="E36" s="16"/>
      <c r="F36" s="16" t="s">
        <v>148</v>
      </c>
      <c r="G36" s="129">
        <v>0.9</v>
      </c>
      <c r="H36" s="21" t="s">
        <v>286</v>
      </c>
      <c r="I36" s="49">
        <v>9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147</v>
      </c>
      <c r="E46" s="16"/>
      <c r="F46" s="16" t="s">
        <v>148</v>
      </c>
      <c r="G46" s="129">
        <v>0.9</v>
      </c>
      <c r="H46" s="21" t="s">
        <v>287</v>
      </c>
      <c r="I46" s="49">
        <v>9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F17" sqref="F17:H17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7.0925925925926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91</v>
      </c>
    </row>
    <row r="5" s="2" customFormat="1" ht="21" customHeight="1" spans="1:9">
      <c r="A5" s="16" t="s">
        <v>5</v>
      </c>
      <c r="B5" s="16"/>
      <c r="C5" s="16"/>
      <c r="D5" s="17" t="s">
        <v>288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143</v>
      </c>
      <c r="F9" s="23">
        <f>SUM(F10:F15)</f>
        <v>143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143</v>
      </c>
      <c r="F14" s="21">
        <v>143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289</v>
      </c>
      <c r="C17" s="16"/>
      <c r="D17" s="16"/>
      <c r="E17" s="16"/>
      <c r="F17" s="190" t="s">
        <v>290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53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291</v>
      </c>
      <c r="E20" s="16"/>
      <c r="F20" s="41">
        <v>1</v>
      </c>
      <c r="G20" s="41">
        <v>1</v>
      </c>
      <c r="H20" s="21"/>
      <c r="I20" s="49">
        <v>10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292</v>
      </c>
      <c r="E23" s="16"/>
      <c r="F23" s="16" t="s">
        <v>172</v>
      </c>
      <c r="G23" s="16" t="s">
        <v>172</v>
      </c>
      <c r="H23" s="21"/>
      <c r="I23" s="49">
        <v>10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293</v>
      </c>
      <c r="E26" s="16"/>
      <c r="F26" s="41">
        <v>1</v>
      </c>
      <c r="G26" s="129">
        <v>0.5</v>
      </c>
      <c r="H26" s="21" t="s">
        <v>294</v>
      </c>
      <c r="I26" s="49">
        <v>5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295</v>
      </c>
      <c r="E36" s="16"/>
      <c r="F36" s="41">
        <v>1</v>
      </c>
      <c r="G36" s="41">
        <v>1</v>
      </c>
      <c r="H36" s="21"/>
      <c r="I36" s="49">
        <v>5</v>
      </c>
    </row>
    <row r="37" s="2" customFormat="1" ht="13.15" customHeight="1" spans="1:9">
      <c r="A37" s="33"/>
      <c r="B37" s="40"/>
      <c r="C37" s="40"/>
      <c r="D37" s="16" t="s">
        <v>296</v>
      </c>
      <c r="E37" s="16"/>
      <c r="F37" s="16" t="s">
        <v>163</v>
      </c>
      <c r="G37" s="16" t="s">
        <v>163</v>
      </c>
      <c r="H37" s="21"/>
      <c r="I37" s="49">
        <v>5</v>
      </c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 t="s">
        <v>297</v>
      </c>
      <c r="E42" s="16"/>
      <c r="F42" s="41">
        <v>1</v>
      </c>
      <c r="G42" s="129">
        <v>0.9</v>
      </c>
      <c r="H42" s="21" t="s">
        <v>298</v>
      </c>
      <c r="I42" s="49">
        <v>9</v>
      </c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299</v>
      </c>
      <c r="E46" s="16"/>
      <c r="F46" s="20" t="s">
        <v>148</v>
      </c>
      <c r="G46" s="129">
        <v>0.9</v>
      </c>
      <c r="H46" s="21" t="s">
        <v>275</v>
      </c>
      <c r="I46" s="49">
        <v>4.5</v>
      </c>
    </row>
    <row r="47" s="2" customFormat="1" ht="13.15" customHeight="1" spans="1:9">
      <c r="A47" s="33"/>
      <c r="B47" s="40"/>
      <c r="C47" s="40"/>
      <c r="D47" s="16" t="s">
        <v>300</v>
      </c>
      <c r="E47" s="16"/>
      <c r="F47" s="20" t="s">
        <v>148</v>
      </c>
      <c r="G47" s="129">
        <v>0.9</v>
      </c>
      <c r="H47" s="21" t="s">
        <v>275</v>
      </c>
      <c r="I47" s="49">
        <v>4.5</v>
      </c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F17" sqref="F17:H17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5.4537037037037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42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300</v>
      </c>
      <c r="F9" s="23">
        <f>SUM(F10:F15)</f>
        <v>300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300</v>
      </c>
      <c r="F14" s="21">
        <v>300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301</v>
      </c>
      <c r="C17" s="42"/>
      <c r="D17" s="42"/>
      <c r="E17" s="42"/>
      <c r="F17" s="190" t="s">
        <v>302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303</v>
      </c>
      <c r="E20" s="16"/>
      <c r="F20" s="41">
        <v>1</v>
      </c>
      <c r="G20" s="41">
        <v>1</v>
      </c>
      <c r="H20" s="21"/>
      <c r="I20" s="49">
        <v>15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/>
      <c r="E23" s="1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304</v>
      </c>
      <c r="E26" s="16"/>
      <c r="F26" s="41">
        <v>1</v>
      </c>
      <c r="G26" s="129">
        <v>0.8</v>
      </c>
      <c r="H26" s="21" t="s">
        <v>305</v>
      </c>
      <c r="I26" s="49">
        <v>6</v>
      </c>
    </row>
    <row r="27" s="2" customFormat="1" ht="13.15" customHeight="1" spans="1:9">
      <c r="A27" s="33"/>
      <c r="B27" s="40"/>
      <c r="C27" s="40"/>
      <c r="D27" s="16" t="s">
        <v>306</v>
      </c>
      <c r="E27" s="16"/>
      <c r="F27" s="41">
        <v>1</v>
      </c>
      <c r="G27" s="129">
        <v>0.8</v>
      </c>
      <c r="H27" s="21" t="s">
        <v>307</v>
      </c>
      <c r="I27" s="49">
        <v>6</v>
      </c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308</v>
      </c>
      <c r="E36" s="16"/>
      <c r="F36" s="16">
        <v>0</v>
      </c>
      <c r="G36" s="20">
        <v>0</v>
      </c>
      <c r="H36" s="21"/>
      <c r="I36" s="49">
        <v>15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309</v>
      </c>
      <c r="E46" s="16"/>
      <c r="F46" s="41">
        <v>1</v>
      </c>
      <c r="G46" s="129">
        <v>0.8</v>
      </c>
      <c r="H46" s="21" t="s">
        <v>275</v>
      </c>
      <c r="I46" s="49">
        <v>12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F17" sqref="F17:H17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2.9074074074074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38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8</v>
      </c>
      <c r="F9" s="23">
        <f>SUM(F10:F15)</f>
        <v>8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8</v>
      </c>
      <c r="F14" s="21">
        <v>8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310</v>
      </c>
      <c r="C17" s="42"/>
      <c r="D17" s="42"/>
      <c r="E17" s="42"/>
      <c r="F17" s="190" t="s">
        <v>311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312</v>
      </c>
      <c r="E20" s="16"/>
      <c r="F20" s="41">
        <v>1</v>
      </c>
      <c r="G20" s="41">
        <v>1</v>
      </c>
      <c r="H20" s="21"/>
      <c r="I20" s="49">
        <v>15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313</v>
      </c>
      <c r="E23" s="16"/>
      <c r="F23" s="41">
        <v>1</v>
      </c>
      <c r="G23" s="41">
        <v>1</v>
      </c>
      <c r="H23" s="21"/>
      <c r="I23" s="49">
        <v>15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314</v>
      </c>
      <c r="E26" s="16"/>
      <c r="F26" s="41">
        <v>1</v>
      </c>
      <c r="G26" s="41">
        <v>0.8</v>
      </c>
      <c r="H26" s="21" t="s">
        <v>315</v>
      </c>
      <c r="I26" s="49">
        <v>12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274</v>
      </c>
      <c r="E46" s="16"/>
      <c r="F46" s="41">
        <v>1</v>
      </c>
      <c r="G46" s="41">
        <v>0.8</v>
      </c>
      <c r="H46" s="21" t="s">
        <v>275</v>
      </c>
      <c r="I46" s="49">
        <v>12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F17" sqref="F17:H17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93.2</v>
      </c>
    </row>
    <row r="5" s="2" customFormat="1" ht="21" customHeight="1" spans="1:9">
      <c r="A5" s="16" t="s">
        <v>5</v>
      </c>
      <c r="B5" s="16"/>
      <c r="C5" s="16"/>
      <c r="D5" s="17" t="s">
        <v>23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136</v>
      </c>
      <c r="F9" s="23">
        <f>SUM(F10:F15)</f>
        <v>136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136</v>
      </c>
      <c r="F14" s="21">
        <v>136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316</v>
      </c>
      <c r="C17" s="42"/>
      <c r="D17" s="42"/>
      <c r="E17" s="42"/>
      <c r="F17" s="190" t="s">
        <v>317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55.2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204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318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319</v>
      </c>
      <c r="E26" s="16"/>
      <c r="F26" s="41">
        <v>1</v>
      </c>
      <c r="G26" s="129">
        <v>0.8</v>
      </c>
      <c r="H26" s="21" t="s">
        <v>320</v>
      </c>
      <c r="I26" s="49">
        <v>9.6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321</v>
      </c>
      <c r="E36" s="16"/>
      <c r="F36" s="41">
        <v>1</v>
      </c>
      <c r="G36" s="41">
        <v>1</v>
      </c>
      <c r="H36" s="21"/>
      <c r="I36" s="49">
        <v>6</v>
      </c>
    </row>
    <row r="37" s="2" customFormat="1" ht="13.15" customHeight="1" spans="1:9">
      <c r="A37" s="33"/>
      <c r="B37" s="40"/>
      <c r="C37" s="40"/>
      <c r="D37" s="16" t="s">
        <v>322</v>
      </c>
      <c r="E37" s="16"/>
      <c r="F37" s="16">
        <v>0</v>
      </c>
      <c r="G37" s="20">
        <v>0</v>
      </c>
      <c r="H37" s="21"/>
      <c r="I37" s="49">
        <v>6</v>
      </c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323</v>
      </c>
      <c r="E46" s="16"/>
      <c r="F46" s="20" t="s">
        <v>148</v>
      </c>
      <c r="G46" s="129">
        <v>0.8</v>
      </c>
      <c r="H46" s="21" t="s">
        <v>275</v>
      </c>
      <c r="I46" s="49">
        <v>4.8</v>
      </c>
    </row>
    <row r="47" s="2" customFormat="1" ht="13.15" customHeight="1" spans="1:9">
      <c r="A47" s="33"/>
      <c r="B47" s="40"/>
      <c r="C47" s="40"/>
      <c r="D47" s="16" t="s">
        <v>324</v>
      </c>
      <c r="E47" s="16"/>
      <c r="F47" s="20" t="s">
        <v>148</v>
      </c>
      <c r="G47" s="129">
        <v>0.8</v>
      </c>
      <c r="H47" s="21" t="s">
        <v>325</v>
      </c>
      <c r="I47" s="49">
        <v>4.8</v>
      </c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opLeftCell="A7" workbookViewId="0">
      <selection activeCell="I17" sqref="I17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5.4537037037037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 t="s">
        <v>12</v>
      </c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49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12</v>
      </c>
      <c r="F9" s="23">
        <f>SUM(F10:F15)</f>
        <v>12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12</v>
      </c>
      <c r="F14" s="21">
        <v>12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96</v>
      </c>
      <c r="C17" s="42"/>
      <c r="D17" s="42"/>
      <c r="E17" s="42"/>
      <c r="F17" s="190" t="s">
        <v>97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107</v>
      </c>
      <c r="E20" s="16"/>
      <c r="F20" s="16">
        <v>6</v>
      </c>
      <c r="G20" s="20">
        <v>6</v>
      </c>
      <c r="H20" s="21" t="s">
        <v>108</v>
      </c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110</v>
      </c>
      <c r="E23" s="16"/>
      <c r="F23" s="41">
        <v>1</v>
      </c>
      <c r="G23" s="129">
        <v>1</v>
      </c>
      <c r="H23" s="21" t="s">
        <v>108</v>
      </c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112</v>
      </c>
      <c r="E26" s="16"/>
      <c r="F26" s="41">
        <v>1</v>
      </c>
      <c r="G26" s="129">
        <v>0.85</v>
      </c>
      <c r="H26" s="21" t="s">
        <v>113</v>
      </c>
      <c r="I26" s="49">
        <v>10.2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119</v>
      </c>
      <c r="E36" s="16"/>
      <c r="F36" s="16">
        <v>100</v>
      </c>
      <c r="G36" s="129">
        <v>0.8</v>
      </c>
      <c r="H36" s="21" t="s">
        <v>120</v>
      </c>
      <c r="I36" s="49">
        <v>9.6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125</v>
      </c>
      <c r="E46" s="16"/>
      <c r="F46" s="129">
        <v>1</v>
      </c>
      <c r="G46" s="129">
        <v>0.85</v>
      </c>
      <c r="H46" s="21" t="s">
        <v>126</v>
      </c>
      <c r="I46" s="49">
        <v>10.2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F17" sqref="F17:H17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5.4537037037037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93.5</v>
      </c>
    </row>
    <row r="5" s="2" customFormat="1" ht="21" customHeight="1" spans="1:9">
      <c r="A5" s="16" t="s">
        <v>5</v>
      </c>
      <c r="B5" s="16"/>
      <c r="C5" s="16"/>
      <c r="D5" s="17" t="s">
        <v>40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6</v>
      </c>
      <c r="F9" s="23">
        <f>SUM(F10:F15)</f>
        <v>6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6</v>
      </c>
      <c r="F14" s="21">
        <v>6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326</v>
      </c>
      <c r="C17" s="42"/>
      <c r="D17" s="42"/>
      <c r="E17" s="42"/>
      <c r="F17" s="190" t="s">
        <v>327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55.5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328</v>
      </c>
      <c r="E20" s="16"/>
      <c r="F20" s="41">
        <v>1</v>
      </c>
      <c r="G20" s="41">
        <v>0.9</v>
      </c>
      <c r="H20" s="21" t="s">
        <v>329</v>
      </c>
      <c r="I20" s="49">
        <v>13.5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330</v>
      </c>
      <c r="E23" s="16"/>
      <c r="F23" s="41">
        <v>1</v>
      </c>
      <c r="G23" s="41">
        <v>1</v>
      </c>
      <c r="H23" s="21"/>
      <c r="I23" s="49">
        <v>15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/>
      <c r="E26" s="16"/>
      <c r="F26" s="16"/>
      <c r="G26" s="20"/>
      <c r="H26" s="21"/>
      <c r="I26" s="49"/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331</v>
      </c>
      <c r="E36" s="16"/>
      <c r="F36" s="16" t="s">
        <v>332</v>
      </c>
      <c r="G36" s="16" t="s">
        <v>332</v>
      </c>
      <c r="H36" s="21"/>
      <c r="I36" s="49">
        <v>15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333</v>
      </c>
      <c r="E46" s="16"/>
      <c r="F46" s="20" t="s">
        <v>148</v>
      </c>
      <c r="G46" s="41">
        <v>0.8</v>
      </c>
      <c r="H46" s="21" t="s">
        <v>190</v>
      </c>
      <c r="I46" s="49">
        <v>12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21" t="s">
        <v>14</v>
      </c>
      <c r="E5" s="29"/>
      <c r="F5" s="29"/>
      <c r="G5" s="29"/>
      <c r="H5" s="29"/>
      <c r="I5" s="2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22" t="s">
        <v>334</v>
      </c>
      <c r="E7" s="16"/>
      <c r="F7" s="16" t="s">
        <v>79</v>
      </c>
      <c r="G7" s="21" t="s">
        <v>335</v>
      </c>
      <c r="H7" s="29"/>
      <c r="I7" s="2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30</v>
      </c>
      <c r="F9" s="23">
        <v>30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336</v>
      </c>
      <c r="C17" s="42"/>
      <c r="D17" s="42"/>
      <c r="E17" s="42"/>
      <c r="F17" s="190" t="s">
        <v>337</v>
      </c>
      <c r="G17" s="42"/>
      <c r="H17" s="1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312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313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314</v>
      </c>
      <c r="E26" s="16"/>
      <c r="F26" s="41">
        <v>1</v>
      </c>
      <c r="G26" s="129">
        <v>0.8</v>
      </c>
      <c r="H26" s="21" t="s">
        <v>338</v>
      </c>
      <c r="I26" s="49">
        <v>9.6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339</v>
      </c>
      <c r="E36" s="16"/>
      <c r="F36" s="16" t="s">
        <v>148</v>
      </c>
      <c r="G36" s="129">
        <v>0.9</v>
      </c>
      <c r="H36" s="21" t="s">
        <v>340</v>
      </c>
      <c r="I36" s="49">
        <v>10.8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274</v>
      </c>
      <c r="E46" s="16"/>
      <c r="F46" s="16" t="s">
        <v>148</v>
      </c>
      <c r="G46" s="129">
        <v>0.8</v>
      </c>
      <c r="H46" s="21" t="s">
        <v>275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zoomScale="85" zoomScaleNormal="85"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10.9074074074074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21" t="s">
        <v>341</v>
      </c>
      <c r="E5" s="29"/>
      <c r="F5" s="29"/>
      <c r="G5" s="29"/>
      <c r="H5" s="29"/>
      <c r="I5" s="26"/>
    </row>
    <row r="6" s="2" customFormat="1" ht="16.15" customHeight="1" spans="1:9">
      <c r="A6" s="16" t="s">
        <v>76</v>
      </c>
      <c r="B6" s="16"/>
      <c r="C6" s="16"/>
      <c r="D6" s="21"/>
      <c r="E6" s="29"/>
      <c r="F6" s="29"/>
      <c r="G6" s="29"/>
      <c r="H6" s="29"/>
      <c r="I6" s="26"/>
    </row>
    <row r="7" s="2" customFormat="1" ht="16.15" customHeight="1" spans="1:9">
      <c r="A7" s="16" t="s">
        <v>77</v>
      </c>
      <c r="B7" s="16"/>
      <c r="C7" s="16"/>
      <c r="D7" s="22" t="s">
        <v>342</v>
      </c>
      <c r="E7" s="16"/>
      <c r="F7" s="16" t="s">
        <v>79</v>
      </c>
      <c r="G7" s="21" t="s">
        <v>335</v>
      </c>
      <c r="H7" s="29"/>
      <c r="I7" s="2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51.87</v>
      </c>
      <c r="F9" s="23">
        <f>SUM(F10:F15)</f>
        <v>51.87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51.87</v>
      </c>
      <c r="F14" s="21">
        <v>51.87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343</v>
      </c>
      <c r="C17" s="16"/>
      <c r="D17" s="16"/>
      <c r="E17" s="16"/>
      <c r="F17" s="32" t="s">
        <v>343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35" t="s">
        <v>344</v>
      </c>
      <c r="E20" s="36"/>
      <c r="F20" s="54">
        <v>1</v>
      </c>
      <c r="G20" s="54">
        <v>1</v>
      </c>
      <c r="H20" s="21"/>
      <c r="I20" s="34">
        <v>15</v>
      </c>
    </row>
    <row r="21" s="2" customFormat="1" ht="13.15" customHeight="1" spans="1:9">
      <c r="A21" s="33"/>
      <c r="B21" s="40"/>
      <c r="C21" s="40"/>
      <c r="D21" s="52"/>
      <c r="E21" s="53"/>
      <c r="F21" s="57"/>
      <c r="G21" s="57"/>
      <c r="H21" s="21"/>
      <c r="I21" s="48"/>
    </row>
    <row r="22" s="2" customFormat="1" ht="13.15" customHeight="1" spans="1:9">
      <c r="A22" s="33"/>
      <c r="B22" s="40"/>
      <c r="C22" s="40"/>
      <c r="D22" s="38"/>
      <c r="E22" s="39"/>
      <c r="F22" s="30"/>
      <c r="G22" s="30"/>
      <c r="H22" s="21"/>
      <c r="I22" s="37"/>
    </row>
    <row r="23" s="2" customFormat="1" ht="13.15" customHeight="1" spans="1:9">
      <c r="A23" s="33"/>
      <c r="B23" s="40"/>
      <c r="C23" s="40" t="s">
        <v>109</v>
      </c>
      <c r="D23" s="35" t="s">
        <v>345</v>
      </c>
      <c r="E23" s="36"/>
      <c r="F23" s="54">
        <v>1</v>
      </c>
      <c r="G23" s="54">
        <v>1</v>
      </c>
      <c r="H23" s="21"/>
      <c r="I23" s="34">
        <v>15</v>
      </c>
    </row>
    <row r="24" s="2" customFormat="1" ht="13.15" customHeight="1" spans="1:9">
      <c r="A24" s="33"/>
      <c r="B24" s="40"/>
      <c r="C24" s="40"/>
      <c r="D24" s="52"/>
      <c r="E24" s="53"/>
      <c r="F24" s="57"/>
      <c r="G24" s="57"/>
      <c r="H24" s="21"/>
      <c r="I24" s="48"/>
    </row>
    <row r="25" s="2" customFormat="1" ht="13.15" customHeight="1" spans="1:9">
      <c r="A25" s="33"/>
      <c r="B25" s="40"/>
      <c r="C25" s="40"/>
      <c r="D25" s="38"/>
      <c r="E25" s="39"/>
      <c r="F25" s="30"/>
      <c r="G25" s="30"/>
      <c r="H25" s="21"/>
      <c r="I25" s="37"/>
    </row>
    <row r="26" s="2" customFormat="1" ht="13.15" customHeight="1" spans="1:9">
      <c r="A26" s="33"/>
      <c r="B26" s="40"/>
      <c r="C26" s="40" t="s">
        <v>111</v>
      </c>
      <c r="D26" s="35" t="s">
        <v>346</v>
      </c>
      <c r="E26" s="36"/>
      <c r="F26" s="54">
        <v>1</v>
      </c>
      <c r="G26" s="54">
        <v>0.8</v>
      </c>
      <c r="H26" s="28" t="s">
        <v>347</v>
      </c>
      <c r="I26" s="34">
        <v>12</v>
      </c>
    </row>
    <row r="27" s="2" customFormat="1" ht="13.15" customHeight="1" spans="1:9">
      <c r="A27" s="33"/>
      <c r="B27" s="40"/>
      <c r="C27" s="40"/>
      <c r="D27" s="52"/>
      <c r="E27" s="53"/>
      <c r="F27" s="57"/>
      <c r="G27" s="57"/>
      <c r="H27" s="57"/>
      <c r="I27" s="48"/>
    </row>
    <row r="28" s="2" customFormat="1" ht="13.15" customHeight="1" spans="1:9">
      <c r="A28" s="33"/>
      <c r="B28" s="40"/>
      <c r="C28" s="40"/>
      <c r="D28" s="38"/>
      <c r="E28" s="39"/>
      <c r="F28" s="30"/>
      <c r="G28" s="30"/>
      <c r="H28" s="30"/>
      <c r="I28" s="37"/>
    </row>
    <row r="29" s="2" customFormat="1" ht="13.15" customHeight="1" spans="1:9">
      <c r="A29" s="33"/>
      <c r="B29" s="40"/>
      <c r="C29" s="40" t="s">
        <v>114</v>
      </c>
      <c r="D29" s="35" t="s">
        <v>108</v>
      </c>
      <c r="E29" s="3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52"/>
      <c r="E30" s="53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38"/>
      <c r="E31" s="39"/>
      <c r="F31" s="16"/>
      <c r="G31" s="20"/>
      <c r="H31" s="21"/>
      <c r="I31" s="49"/>
    </row>
    <row r="32" s="2" customFormat="1" ht="13.15" customHeight="1" spans="1:9">
      <c r="A32" s="33"/>
      <c r="B32" s="40" t="s">
        <v>116</v>
      </c>
      <c r="C32" s="40" t="s">
        <v>117</v>
      </c>
      <c r="D32" s="35" t="s">
        <v>108</v>
      </c>
      <c r="E32" s="36"/>
      <c r="F32" s="16"/>
      <c r="G32" s="20"/>
      <c r="H32" s="21"/>
      <c r="I32" s="49"/>
    </row>
    <row r="33" s="2" customFormat="1" ht="13.15" customHeight="1" spans="1:9">
      <c r="A33" s="33"/>
      <c r="B33" s="40"/>
      <c r="C33" s="40"/>
      <c r="D33" s="52"/>
      <c r="E33" s="53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38"/>
      <c r="E34" s="39"/>
      <c r="F34" s="16"/>
      <c r="G34" s="20"/>
      <c r="H34" s="21"/>
      <c r="I34" s="49"/>
    </row>
    <row r="35" s="2" customFormat="1" ht="13.15" customHeight="1" spans="1:9">
      <c r="A35" s="33"/>
      <c r="B35" s="40"/>
      <c r="C35" s="40" t="s">
        <v>118</v>
      </c>
      <c r="D35" s="35" t="s">
        <v>108</v>
      </c>
      <c r="E35" s="36"/>
      <c r="F35" s="129"/>
      <c r="G35" s="129"/>
      <c r="H35" s="21"/>
      <c r="I35" s="47"/>
    </row>
    <row r="36" s="2" customFormat="1" ht="13.15" customHeight="1" spans="1:9">
      <c r="A36" s="33"/>
      <c r="B36" s="40"/>
      <c r="C36" s="40"/>
      <c r="D36" s="52"/>
      <c r="E36" s="53"/>
      <c r="F36" s="129"/>
      <c r="G36" s="129"/>
      <c r="H36" s="21"/>
      <c r="I36" s="47"/>
    </row>
    <row r="37" s="2" customFormat="1" ht="13.15" customHeight="1" spans="1:9">
      <c r="A37" s="33"/>
      <c r="B37" s="40"/>
      <c r="C37" s="40"/>
      <c r="D37" s="38"/>
      <c r="E37" s="39"/>
      <c r="F37" s="129"/>
      <c r="G37" s="129"/>
      <c r="H37" s="21"/>
      <c r="I37" s="47"/>
    </row>
    <row r="38" s="2" customFormat="1" ht="13.15" customHeight="1" spans="1:9">
      <c r="A38" s="33"/>
      <c r="B38" s="40"/>
      <c r="C38" s="40" t="s">
        <v>121</v>
      </c>
      <c r="D38" s="35" t="s">
        <v>108</v>
      </c>
      <c r="E38" s="36"/>
      <c r="F38" s="129"/>
      <c r="G38" s="129"/>
      <c r="H38" s="29"/>
      <c r="I38" s="47"/>
    </row>
    <row r="39" s="2" customFormat="1" ht="13.15" customHeight="1" spans="1:9">
      <c r="A39" s="33"/>
      <c r="B39" s="40"/>
      <c r="C39" s="40"/>
      <c r="D39" s="52"/>
      <c r="E39" s="53"/>
      <c r="F39" s="129"/>
      <c r="G39" s="129"/>
      <c r="H39" s="29"/>
      <c r="I39" s="47"/>
    </row>
    <row r="40" s="2" customFormat="1" ht="13.15" customHeight="1" spans="1:9">
      <c r="A40" s="33"/>
      <c r="B40" s="40"/>
      <c r="C40" s="40"/>
      <c r="D40" s="38"/>
      <c r="E40" s="39"/>
      <c r="F40" s="129"/>
      <c r="G40" s="129"/>
      <c r="H40" s="29"/>
      <c r="I40" s="47"/>
    </row>
    <row r="41" s="2" customFormat="1" ht="13.15" customHeight="1" spans="1:9">
      <c r="A41" s="33"/>
      <c r="B41" s="40"/>
      <c r="C41" s="40" t="s">
        <v>122</v>
      </c>
      <c r="D41" s="35" t="s">
        <v>108</v>
      </c>
      <c r="E41" s="36"/>
      <c r="F41" s="129"/>
      <c r="G41" s="129"/>
      <c r="H41" s="21"/>
      <c r="I41" s="47"/>
    </row>
    <row r="42" s="2" customFormat="1" ht="13.15" customHeight="1" spans="1:9">
      <c r="A42" s="33"/>
      <c r="B42" s="40"/>
      <c r="C42" s="40"/>
      <c r="D42" s="52"/>
      <c r="E42" s="53"/>
      <c r="F42" s="129"/>
      <c r="G42" s="129"/>
      <c r="H42" s="21"/>
      <c r="I42" s="47"/>
    </row>
    <row r="43" s="2" customFormat="1" ht="13.15" customHeight="1" spans="1:9">
      <c r="A43" s="33"/>
      <c r="B43" s="40"/>
      <c r="C43" s="40"/>
      <c r="D43" s="38"/>
      <c r="E43" s="39"/>
      <c r="F43" s="129"/>
      <c r="G43" s="129"/>
      <c r="H43" s="21"/>
      <c r="I43" s="47"/>
    </row>
    <row r="44" s="2" customFormat="1" ht="13.15" customHeight="1" spans="1:9">
      <c r="A44" s="33"/>
      <c r="B44" s="40" t="s">
        <v>123</v>
      </c>
      <c r="C44" s="40" t="s">
        <v>124</v>
      </c>
      <c r="D44" s="35" t="s">
        <v>348</v>
      </c>
      <c r="E44" s="36"/>
      <c r="F44" s="54" t="s">
        <v>148</v>
      </c>
      <c r="G44" s="54">
        <v>0.8</v>
      </c>
      <c r="H44" s="122" t="s">
        <v>349</v>
      </c>
      <c r="I44" s="34">
        <v>12</v>
      </c>
    </row>
    <row r="45" s="2" customFormat="1" ht="13.15" customHeight="1" spans="1:9">
      <c r="A45" s="33"/>
      <c r="B45" s="40"/>
      <c r="C45" s="40"/>
      <c r="D45" s="52"/>
      <c r="E45" s="53"/>
      <c r="F45" s="55"/>
      <c r="G45" s="55"/>
      <c r="H45" s="123"/>
      <c r="I45" s="48"/>
    </row>
    <row r="46" s="2" customFormat="1" ht="13.15" customHeight="1" spans="1:9">
      <c r="A46" s="33"/>
      <c r="B46" s="40"/>
      <c r="C46" s="40"/>
      <c r="D46" s="38"/>
      <c r="E46" s="39"/>
      <c r="F46" s="56"/>
      <c r="G46" s="56"/>
      <c r="H46" s="124"/>
      <c r="I46" s="37"/>
    </row>
    <row r="47" s="2" customFormat="1" ht="16.15" customHeight="1" spans="1:9">
      <c r="A47" s="43" t="s">
        <v>127</v>
      </c>
      <c r="B47" s="44" t="s">
        <v>128</v>
      </c>
      <c r="C47" s="45"/>
      <c r="D47" s="45"/>
      <c r="E47" s="45"/>
      <c r="F47" s="45"/>
      <c r="G47" s="45"/>
      <c r="H47" s="45"/>
      <c r="I47" s="49"/>
    </row>
  </sheetData>
  <mergeCells count="70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B47:H47"/>
    <mergeCell ref="A16:A17"/>
    <mergeCell ref="A18:A46"/>
    <mergeCell ref="B18:B19"/>
    <mergeCell ref="B20:B31"/>
    <mergeCell ref="B32:B43"/>
    <mergeCell ref="B44:B46"/>
    <mergeCell ref="C18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F18:F19"/>
    <mergeCell ref="F20:F22"/>
    <mergeCell ref="F23:F25"/>
    <mergeCell ref="F26:F28"/>
    <mergeCell ref="F44:F46"/>
    <mergeCell ref="G18:G19"/>
    <mergeCell ref="G20:G22"/>
    <mergeCell ref="G23:G25"/>
    <mergeCell ref="G26:G28"/>
    <mergeCell ref="G44:G46"/>
    <mergeCell ref="H18:H19"/>
    <mergeCell ref="H26:H28"/>
    <mergeCell ref="H44:H46"/>
    <mergeCell ref="I9:I15"/>
    <mergeCell ref="I20:I22"/>
    <mergeCell ref="I23:I25"/>
    <mergeCell ref="I26:I28"/>
    <mergeCell ref="I44:I46"/>
    <mergeCell ref="A8:C15"/>
    <mergeCell ref="D18:E19"/>
    <mergeCell ref="D20:E22"/>
    <mergeCell ref="D23:E25"/>
    <mergeCell ref="D26:E28"/>
    <mergeCell ref="D29:E31"/>
    <mergeCell ref="D32:E34"/>
    <mergeCell ref="D35:E37"/>
    <mergeCell ref="D38:E40"/>
    <mergeCell ref="D41:E43"/>
    <mergeCell ref="D44:E46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2685185185185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89</v>
      </c>
    </row>
    <row r="5" s="2" customFormat="1" ht="21" customHeight="1" spans="1:9">
      <c r="A5" s="16" t="s">
        <v>5</v>
      </c>
      <c r="B5" s="16"/>
      <c r="C5" s="16"/>
      <c r="D5" s="17" t="s">
        <v>56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350</v>
      </c>
      <c r="E7" s="20"/>
      <c r="F7" s="16" t="s">
        <v>79</v>
      </c>
      <c r="G7" s="17" t="s">
        <v>335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80</v>
      </c>
      <c r="F9" s="23">
        <v>80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90.75" customHeight="1" spans="1:9">
      <c r="A17" s="30"/>
      <c r="B17" s="31" t="s">
        <v>351</v>
      </c>
      <c r="C17" s="16"/>
      <c r="D17" s="16"/>
      <c r="E17" s="16"/>
      <c r="F17" s="32" t="s">
        <v>352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SUM(I20:I50)</f>
        <v>51</v>
      </c>
    </row>
    <row r="20" s="2" customFormat="1" ht="13.15" customHeight="1" spans="1:9">
      <c r="A20" s="33"/>
      <c r="B20" s="40" t="s">
        <v>105</v>
      </c>
      <c r="C20" s="187" t="s">
        <v>106</v>
      </c>
      <c r="D20" s="16" t="s">
        <v>353</v>
      </c>
      <c r="E20" s="16"/>
      <c r="F20" s="41">
        <v>1</v>
      </c>
      <c r="G20" s="41">
        <v>1</v>
      </c>
      <c r="H20" s="21"/>
      <c r="I20" s="49">
        <v>5</v>
      </c>
    </row>
    <row r="21" s="2" customFormat="1" ht="13.15" customHeight="1" spans="1:9">
      <c r="A21" s="33"/>
      <c r="B21" s="40"/>
      <c r="C21" s="188"/>
      <c r="D21" s="16" t="s">
        <v>354</v>
      </c>
      <c r="E21" s="16"/>
      <c r="F21" s="41">
        <v>1</v>
      </c>
      <c r="G21" s="41">
        <v>0.8</v>
      </c>
      <c r="H21" s="21" t="s">
        <v>355</v>
      </c>
      <c r="I21" s="49">
        <v>4</v>
      </c>
    </row>
    <row r="22" s="2" customFormat="1" ht="13.15" customHeight="1" spans="1:9">
      <c r="A22" s="33"/>
      <c r="B22" s="40"/>
      <c r="C22" s="188"/>
      <c r="D22" s="16" t="s">
        <v>356</v>
      </c>
      <c r="E22" s="16"/>
      <c r="F22" s="41">
        <v>1</v>
      </c>
      <c r="G22" s="41">
        <v>0.8</v>
      </c>
      <c r="H22" s="21" t="s">
        <v>357</v>
      </c>
      <c r="I22" s="49">
        <v>4</v>
      </c>
    </row>
    <row r="23" s="2" customFormat="1" ht="13.15" customHeight="1" spans="1:9">
      <c r="A23" s="33"/>
      <c r="B23" s="40"/>
      <c r="C23" s="189"/>
      <c r="D23" s="21" t="s">
        <v>358</v>
      </c>
      <c r="E23" s="26"/>
      <c r="F23" s="41">
        <v>1</v>
      </c>
      <c r="G23" s="41">
        <v>0.8</v>
      </c>
      <c r="H23" s="21" t="s">
        <v>359</v>
      </c>
      <c r="I23" s="49">
        <v>4</v>
      </c>
    </row>
    <row r="24" s="2" customFormat="1" ht="13.15" customHeight="1" spans="1:9">
      <c r="A24" s="33"/>
      <c r="B24" s="40"/>
      <c r="C24" s="40" t="s">
        <v>109</v>
      </c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/>
      <c r="D26" s="16"/>
      <c r="E26" s="16"/>
      <c r="F26" s="16"/>
      <c r="G26" s="20"/>
      <c r="H26" s="21"/>
      <c r="I26" s="49"/>
    </row>
    <row r="27" s="2" customFormat="1" ht="13.15" customHeight="1" spans="1:9">
      <c r="A27" s="33"/>
      <c r="B27" s="40"/>
      <c r="C27" s="40" t="s">
        <v>111</v>
      </c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/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 t="s">
        <v>114</v>
      </c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/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/>
      <c r="C33" s="40" t="s">
        <v>115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 t="s">
        <v>116</v>
      </c>
      <c r="C34" s="40" t="s">
        <v>117</v>
      </c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/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40"/>
      <c r="C37" s="40" t="s">
        <v>118</v>
      </c>
      <c r="D37" s="16" t="s">
        <v>360</v>
      </c>
      <c r="E37" s="16"/>
      <c r="F37" s="41">
        <v>1</v>
      </c>
      <c r="G37" s="41">
        <v>1</v>
      </c>
      <c r="H37" s="21"/>
      <c r="I37" s="49">
        <v>5</v>
      </c>
    </row>
    <row r="38" s="2" customFormat="1" ht="13.15" customHeight="1" spans="1:9">
      <c r="A38" s="33"/>
      <c r="B38" s="40"/>
      <c r="C38" s="40"/>
      <c r="D38" s="16" t="s">
        <v>361</v>
      </c>
      <c r="E38" s="16"/>
      <c r="F38" s="41">
        <v>1</v>
      </c>
      <c r="G38" s="41">
        <v>1</v>
      </c>
      <c r="H38" s="21"/>
      <c r="I38" s="49">
        <v>5</v>
      </c>
    </row>
    <row r="39" s="2" customFormat="1" ht="13.15" customHeight="1" spans="1:9">
      <c r="A39" s="33"/>
      <c r="B39" s="40"/>
      <c r="C39" s="40"/>
      <c r="D39" s="16" t="s">
        <v>362</v>
      </c>
      <c r="E39" s="16"/>
      <c r="F39" s="42" t="s">
        <v>148</v>
      </c>
      <c r="G39" s="129">
        <v>0.8</v>
      </c>
      <c r="H39" s="21" t="s">
        <v>363</v>
      </c>
      <c r="I39" s="49">
        <v>8</v>
      </c>
    </row>
    <row r="40" s="2" customFormat="1" ht="13.15" customHeight="1" spans="1:9">
      <c r="A40" s="33"/>
      <c r="B40" s="40"/>
      <c r="C40" s="40" t="s">
        <v>121</v>
      </c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/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 t="s">
        <v>122</v>
      </c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/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/>
      <c r="C46" s="40" t="s">
        <v>115</v>
      </c>
      <c r="D46" s="16"/>
      <c r="E46" s="16"/>
      <c r="F46" s="20"/>
      <c r="G46" s="20"/>
      <c r="H46" s="21"/>
      <c r="I46" s="49"/>
    </row>
    <row r="47" s="2" customFormat="1" ht="13.15" customHeight="1" spans="1:9">
      <c r="A47" s="33"/>
      <c r="B47" s="40" t="s">
        <v>123</v>
      </c>
      <c r="C47" s="40" t="s">
        <v>124</v>
      </c>
      <c r="D47" s="16" t="s">
        <v>147</v>
      </c>
      <c r="E47" s="16"/>
      <c r="F47" s="42" t="s">
        <v>148</v>
      </c>
      <c r="G47" s="129">
        <v>0.8</v>
      </c>
      <c r="H47" s="21" t="s">
        <v>364</v>
      </c>
      <c r="I47" s="49">
        <v>16</v>
      </c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/>
      <c r="D49" s="16"/>
      <c r="E49" s="16"/>
      <c r="F49" s="20"/>
      <c r="G49" s="20"/>
      <c r="H49" s="21"/>
      <c r="I49" s="49"/>
    </row>
    <row r="50" s="2" customFormat="1" ht="13.15" customHeight="1" spans="1:9">
      <c r="A50" s="33"/>
      <c r="B50" s="40"/>
      <c r="C50" s="40" t="s">
        <v>115</v>
      </c>
      <c r="D50" s="16"/>
      <c r="E50" s="16"/>
      <c r="F50" s="20"/>
      <c r="G50" s="20"/>
      <c r="H50" s="21"/>
      <c r="I50" s="49"/>
    </row>
    <row r="51" s="2" customFormat="1" ht="16.15" customHeight="1" spans="1:9">
      <c r="A51" s="43" t="s">
        <v>127</v>
      </c>
      <c r="B51" s="44" t="s">
        <v>128</v>
      </c>
      <c r="C51" s="45"/>
      <c r="D51" s="45"/>
      <c r="E51" s="45"/>
      <c r="F51" s="45"/>
      <c r="G51" s="45"/>
      <c r="H51" s="45"/>
      <c r="I51" s="49"/>
    </row>
  </sheetData>
  <mergeCells count="78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B51:H51"/>
    <mergeCell ref="A16:A17"/>
    <mergeCell ref="A18:A50"/>
    <mergeCell ref="B18:B19"/>
    <mergeCell ref="B20:B33"/>
    <mergeCell ref="B34:B46"/>
    <mergeCell ref="B47:B50"/>
    <mergeCell ref="C18:C19"/>
    <mergeCell ref="C20:C23"/>
    <mergeCell ref="C24:C26"/>
    <mergeCell ref="C27:C29"/>
    <mergeCell ref="C30:C32"/>
    <mergeCell ref="C34:C36"/>
    <mergeCell ref="C37:C39"/>
    <mergeCell ref="C40:C42"/>
    <mergeCell ref="C43:C45"/>
    <mergeCell ref="C47:C49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90.8</v>
      </c>
    </row>
    <row r="5" s="2" customFormat="1" ht="21" customHeight="1" spans="1:9">
      <c r="A5" s="16" t="s">
        <v>5</v>
      </c>
      <c r="B5" s="16"/>
      <c r="C5" s="16"/>
      <c r="D5" s="21" t="s">
        <v>18</v>
      </c>
      <c r="E5" s="29"/>
      <c r="F5" s="29"/>
      <c r="G5" s="29"/>
      <c r="H5" s="29"/>
      <c r="I5" s="2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22" t="s">
        <v>334</v>
      </c>
      <c r="E7" s="16"/>
      <c r="F7" s="16" t="s">
        <v>79</v>
      </c>
      <c r="G7" s="21" t="s">
        <v>335</v>
      </c>
      <c r="H7" s="29"/>
      <c r="I7" s="2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30</v>
      </c>
      <c r="F9" s="23">
        <v>30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365</v>
      </c>
      <c r="C17" s="42"/>
      <c r="D17" s="42"/>
      <c r="E17" s="42"/>
      <c r="F17" s="190" t="s">
        <v>365</v>
      </c>
      <c r="G17" s="42"/>
      <c r="H17" s="1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52.8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312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313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314</v>
      </c>
      <c r="E26" s="16"/>
      <c r="F26" s="41">
        <v>1</v>
      </c>
      <c r="G26" s="129">
        <v>0.8</v>
      </c>
      <c r="H26" s="21" t="s">
        <v>366</v>
      </c>
      <c r="I26" s="49">
        <v>9.6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339</v>
      </c>
      <c r="E36" s="16"/>
      <c r="F36" s="16" t="s">
        <v>148</v>
      </c>
      <c r="G36" s="129">
        <v>0.8</v>
      </c>
      <c r="H36" s="21" t="s">
        <v>367</v>
      </c>
      <c r="I36" s="49">
        <v>9.6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274</v>
      </c>
      <c r="E46" s="16"/>
      <c r="F46" s="16" t="s">
        <v>148</v>
      </c>
      <c r="G46" s="129">
        <v>0.8</v>
      </c>
      <c r="H46" s="21" t="s">
        <v>275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2685185185185" style="3" customWidth="1"/>
    <col min="9" max="16384" width="8.90740740740741" style="3"/>
  </cols>
  <sheetData>
    <row r="1" s="112" customFormat="1" ht="16.5" customHeight="1" spans="1:9">
      <c r="A1" s="113" t="s">
        <v>69</v>
      </c>
      <c r="B1" s="114"/>
      <c r="C1" s="114"/>
      <c r="D1" s="114"/>
      <c r="E1" s="115"/>
      <c r="F1" s="115"/>
      <c r="G1" s="115"/>
      <c r="H1" s="116"/>
      <c r="I1" s="116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94</v>
      </c>
    </row>
    <row r="5" s="2" customFormat="1" ht="21" customHeight="1" spans="1:9">
      <c r="A5" s="16" t="s">
        <v>5</v>
      </c>
      <c r="B5" s="16"/>
      <c r="C5" s="16"/>
      <c r="D5" s="17" t="s">
        <v>48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368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480.93</v>
      </c>
      <c r="F9" s="23">
        <v>480.93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480.93</v>
      </c>
      <c r="F14" s="21">
        <v>480.93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369</v>
      </c>
      <c r="C17" s="16"/>
      <c r="D17" s="16"/>
      <c r="E17" s="16"/>
      <c r="F17" s="32" t="s">
        <v>370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56</v>
      </c>
    </row>
    <row r="20" s="2" customFormat="1" ht="13.15" customHeight="1" spans="1:9">
      <c r="A20" s="33"/>
      <c r="B20" s="119" t="s">
        <v>105</v>
      </c>
      <c r="C20" s="119" t="s">
        <v>106</v>
      </c>
      <c r="D20" s="16" t="s">
        <v>216</v>
      </c>
      <c r="E20" s="16"/>
      <c r="F20" s="41">
        <v>1</v>
      </c>
      <c r="G20" s="41">
        <v>1</v>
      </c>
      <c r="H20" s="21"/>
      <c r="I20" s="49">
        <v>10</v>
      </c>
    </row>
    <row r="21" s="2" customFormat="1" ht="13.15" customHeight="1" spans="1:9">
      <c r="A21" s="33"/>
      <c r="B21" s="119"/>
      <c r="C21" s="119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119"/>
      <c r="C22" s="119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119"/>
      <c r="C23" s="119" t="s">
        <v>109</v>
      </c>
      <c r="D23" s="16" t="s">
        <v>371</v>
      </c>
      <c r="E23" s="16"/>
      <c r="F23" s="41">
        <v>1</v>
      </c>
      <c r="G23" s="41">
        <v>1</v>
      </c>
      <c r="H23" s="21"/>
      <c r="I23" s="49">
        <v>10</v>
      </c>
    </row>
    <row r="24" s="2" customFormat="1" ht="13.15" customHeight="1" spans="1:9">
      <c r="A24" s="33"/>
      <c r="B24" s="119"/>
      <c r="C24" s="119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119"/>
      <c r="C25" s="119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119"/>
      <c r="C26" s="119" t="s">
        <v>111</v>
      </c>
      <c r="D26" s="16" t="s">
        <v>372</v>
      </c>
      <c r="E26" s="16"/>
      <c r="F26" s="41">
        <v>1</v>
      </c>
      <c r="G26" s="129">
        <v>0.8</v>
      </c>
      <c r="H26" s="21" t="s">
        <v>373</v>
      </c>
      <c r="I26" s="49">
        <v>8</v>
      </c>
    </row>
    <row r="27" s="2" customFormat="1" ht="13.15" customHeight="1" spans="1:9">
      <c r="A27" s="33"/>
      <c r="B27" s="119"/>
      <c r="C27" s="119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119"/>
      <c r="C28" s="119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119"/>
      <c r="C29" s="119" t="s">
        <v>114</v>
      </c>
      <c r="D29" s="16" t="s">
        <v>374</v>
      </c>
      <c r="E29" s="16"/>
      <c r="F29" s="41">
        <v>1</v>
      </c>
      <c r="G29" s="41">
        <v>1</v>
      </c>
      <c r="H29" s="21"/>
      <c r="I29" s="49">
        <v>10</v>
      </c>
    </row>
    <row r="30" s="2" customFormat="1" ht="13.15" customHeight="1" spans="1:9">
      <c r="A30" s="33"/>
      <c r="B30" s="119"/>
      <c r="C30" s="119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119"/>
      <c r="C31" s="119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119"/>
      <c r="C32" s="119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119" t="s">
        <v>116</v>
      </c>
      <c r="C33" s="119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119"/>
      <c r="C34" s="119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119"/>
      <c r="C35" s="119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119"/>
      <c r="C36" s="119" t="s">
        <v>118</v>
      </c>
      <c r="D36" s="16" t="s">
        <v>375</v>
      </c>
      <c r="E36" s="16"/>
      <c r="F36" s="16" t="s">
        <v>376</v>
      </c>
      <c r="G36" s="16" t="s">
        <v>376</v>
      </c>
      <c r="H36" s="21"/>
      <c r="I36" s="49">
        <v>10</v>
      </c>
    </row>
    <row r="37" s="2" customFormat="1" ht="13.15" customHeight="1" spans="1:9">
      <c r="A37" s="33"/>
      <c r="B37" s="119"/>
      <c r="C37" s="119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119"/>
      <c r="C38" s="119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119"/>
      <c r="C39" s="119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119"/>
      <c r="C40" s="119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119"/>
      <c r="C41" s="119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119"/>
      <c r="C42" s="119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119"/>
      <c r="C43" s="119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119"/>
      <c r="C44" s="119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119"/>
      <c r="C45" s="119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119" t="s">
        <v>123</v>
      </c>
      <c r="C46" s="119" t="s">
        <v>124</v>
      </c>
      <c r="D46" s="16" t="s">
        <v>377</v>
      </c>
      <c r="E46" s="16"/>
      <c r="F46" s="20" t="s">
        <v>148</v>
      </c>
      <c r="G46" s="129">
        <v>0.8</v>
      </c>
      <c r="H46" s="21" t="s">
        <v>378</v>
      </c>
      <c r="I46" s="49">
        <v>8</v>
      </c>
    </row>
    <row r="47" s="2" customFormat="1" ht="13.15" customHeight="1" spans="1:9">
      <c r="A47" s="33"/>
      <c r="B47" s="119"/>
      <c r="C47" s="119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119"/>
      <c r="C48" s="119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119"/>
      <c r="C49" s="119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92.6</v>
      </c>
    </row>
    <row r="5" s="2" customFormat="1" ht="21" customHeight="1" spans="1:9">
      <c r="A5" s="16" t="s">
        <v>5</v>
      </c>
      <c r="B5" s="16"/>
      <c r="C5" s="16"/>
      <c r="D5" s="21" t="s">
        <v>31</v>
      </c>
      <c r="E5" s="29"/>
      <c r="F5" s="29"/>
      <c r="G5" s="29"/>
      <c r="H5" s="29"/>
      <c r="I5" s="2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22" t="s">
        <v>334</v>
      </c>
      <c r="E7" s="16"/>
      <c r="F7" s="16" t="s">
        <v>79</v>
      </c>
      <c r="G7" s="21" t="s">
        <v>335</v>
      </c>
      <c r="H7" s="29"/>
      <c r="I7" s="2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820</v>
      </c>
      <c r="F9" s="23">
        <v>820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820</v>
      </c>
      <c r="F14" s="21">
        <v>820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379</v>
      </c>
      <c r="C17" s="42"/>
      <c r="D17" s="42"/>
      <c r="E17" s="42"/>
      <c r="F17" s="190" t="s">
        <v>380</v>
      </c>
      <c r="G17" s="42"/>
      <c r="H17" s="1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54.6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312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313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314</v>
      </c>
      <c r="E26" s="16"/>
      <c r="F26" s="41">
        <v>1</v>
      </c>
      <c r="G26" s="41">
        <v>0.95</v>
      </c>
      <c r="H26" s="21" t="s">
        <v>381</v>
      </c>
      <c r="I26" s="49">
        <v>11.4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339</v>
      </c>
      <c r="E36" s="16"/>
      <c r="F36" s="16" t="s">
        <v>148</v>
      </c>
      <c r="G36" s="41">
        <v>0.8</v>
      </c>
      <c r="H36" s="21" t="s">
        <v>382</v>
      </c>
      <c r="I36" s="49">
        <v>9.6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274</v>
      </c>
      <c r="E46" s="16"/>
      <c r="F46" s="16" t="s">
        <v>148</v>
      </c>
      <c r="G46" s="41">
        <v>0.8</v>
      </c>
      <c r="H46" s="21" t="s">
        <v>383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20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384</v>
      </c>
      <c r="D4" s="12"/>
      <c r="E4" s="13"/>
      <c r="F4" s="14" t="s">
        <v>74</v>
      </c>
      <c r="G4" s="14" t="s">
        <v>12</v>
      </c>
      <c r="H4" s="15" t="s">
        <v>75</v>
      </c>
      <c r="I4" s="14">
        <f>SUM(I9,I17,I19)</f>
        <v>90.8</v>
      </c>
    </row>
    <row r="5" s="2" customFormat="1" ht="21" customHeight="1" spans="1:9">
      <c r="A5" s="16" t="s">
        <v>5</v>
      </c>
      <c r="B5" s="16"/>
      <c r="C5" s="16"/>
      <c r="D5" s="17" t="s">
        <v>20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385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163.22</v>
      </c>
      <c r="F9" s="23">
        <v>163.22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163.22</v>
      </c>
      <c r="F14" s="21">
        <v>163.22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386</v>
      </c>
      <c r="C17" s="16"/>
      <c r="D17" s="16"/>
      <c r="E17" s="16"/>
      <c r="F17" s="32" t="s">
        <v>386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SUM(I20:I47)</f>
        <v>52.8</v>
      </c>
    </row>
    <row r="20" s="2" customFormat="1" ht="13.15" customHeight="1" spans="1:9">
      <c r="A20" s="33"/>
      <c r="B20" s="40" t="s">
        <v>105</v>
      </c>
      <c r="C20" s="187" t="s">
        <v>106</v>
      </c>
      <c r="D20" s="16" t="s">
        <v>387</v>
      </c>
      <c r="E20" s="16"/>
      <c r="F20" s="41">
        <v>1</v>
      </c>
      <c r="G20" s="41">
        <v>1</v>
      </c>
      <c r="H20" s="21"/>
      <c r="I20" s="49">
        <v>3</v>
      </c>
    </row>
    <row r="21" s="2" customFormat="1" ht="13.15" customHeight="1" spans="1:9">
      <c r="A21" s="33"/>
      <c r="B21" s="40"/>
      <c r="C21" s="188"/>
      <c r="D21" s="16" t="s">
        <v>388</v>
      </c>
      <c r="E21" s="16"/>
      <c r="F21" s="16">
        <v>18</v>
      </c>
      <c r="G21" s="20">
        <v>18</v>
      </c>
      <c r="H21" s="21"/>
      <c r="I21" s="49">
        <v>3</v>
      </c>
    </row>
    <row r="22" s="2" customFormat="1" ht="13.15" customHeight="1" spans="1:9">
      <c r="A22" s="33"/>
      <c r="B22" s="40"/>
      <c r="C22" s="188"/>
      <c r="D22" s="16" t="s">
        <v>389</v>
      </c>
      <c r="E22" s="16"/>
      <c r="F22" s="41">
        <v>1</v>
      </c>
      <c r="G22" s="129">
        <v>0.8</v>
      </c>
      <c r="H22" s="21" t="s">
        <v>390</v>
      </c>
      <c r="I22" s="49">
        <v>2.4</v>
      </c>
    </row>
    <row r="23" s="2" customFormat="1" ht="13.15" customHeight="1" spans="1:9">
      <c r="A23" s="33"/>
      <c r="B23" s="40"/>
      <c r="C23" s="189"/>
      <c r="D23" s="21" t="s">
        <v>391</v>
      </c>
      <c r="E23" s="26"/>
      <c r="F23" s="41">
        <v>1</v>
      </c>
      <c r="G23" s="129">
        <v>0.8</v>
      </c>
      <c r="H23" s="21" t="s">
        <v>390</v>
      </c>
      <c r="I23" s="49">
        <v>2.4</v>
      </c>
    </row>
    <row r="24" s="2" customFormat="1" ht="13.15" customHeight="1" spans="1:9">
      <c r="A24" s="33"/>
      <c r="B24" s="40"/>
      <c r="C24" s="40" t="s">
        <v>109</v>
      </c>
      <c r="D24" s="16" t="s">
        <v>139</v>
      </c>
      <c r="E24" s="16"/>
      <c r="F24" s="41">
        <v>1</v>
      </c>
      <c r="G24" s="20"/>
      <c r="H24" s="21"/>
      <c r="I24" s="49">
        <v>12</v>
      </c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/>
      <c r="D26" s="16"/>
      <c r="E26" s="16"/>
      <c r="F26" s="16"/>
      <c r="G26" s="20"/>
      <c r="H26" s="21"/>
      <c r="I26" s="49"/>
    </row>
    <row r="27" s="2" customFormat="1" ht="13.15" customHeight="1" spans="1:9">
      <c r="A27" s="33"/>
      <c r="B27" s="40"/>
      <c r="C27" s="40" t="s">
        <v>111</v>
      </c>
      <c r="D27" s="16" t="s">
        <v>392</v>
      </c>
      <c r="E27" s="16"/>
      <c r="F27" s="41">
        <v>1</v>
      </c>
      <c r="G27" s="129">
        <v>0.8</v>
      </c>
      <c r="H27" s="21" t="s">
        <v>393</v>
      </c>
      <c r="I27" s="49">
        <v>9.6</v>
      </c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/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 t="s">
        <v>114</v>
      </c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/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/>
      <c r="C33" s="40" t="s">
        <v>115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 t="s">
        <v>116</v>
      </c>
      <c r="C34" s="40" t="s">
        <v>117</v>
      </c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/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40"/>
      <c r="C37" s="40" t="s">
        <v>118</v>
      </c>
      <c r="D37" s="16" t="s">
        <v>394</v>
      </c>
      <c r="E37" s="16"/>
      <c r="F37" s="16" t="s">
        <v>395</v>
      </c>
      <c r="G37" s="129">
        <v>0.9</v>
      </c>
      <c r="H37" s="21" t="s">
        <v>396</v>
      </c>
      <c r="I37" s="49">
        <v>10.8</v>
      </c>
    </row>
    <row r="38" s="2" customFormat="1" ht="13.15" customHeight="1" spans="1:9">
      <c r="A38" s="33"/>
      <c r="B38" s="40"/>
      <c r="C38" s="40"/>
      <c r="D38" s="16"/>
      <c r="E38" s="16"/>
      <c r="F38" s="16"/>
      <c r="G38" s="20"/>
      <c r="H38" s="21"/>
      <c r="I38" s="49"/>
    </row>
    <row r="39" s="2" customFormat="1" ht="13.15" customHeight="1" spans="1:9">
      <c r="A39" s="33"/>
      <c r="B39" s="40"/>
      <c r="C39" s="40"/>
      <c r="D39" s="16"/>
      <c r="E39" s="16"/>
      <c r="F39" s="42"/>
      <c r="G39" s="20"/>
      <c r="H39" s="21"/>
      <c r="I39" s="49"/>
    </row>
    <row r="40" s="2" customFormat="1" ht="13.15" customHeight="1" spans="1:9">
      <c r="A40" s="33"/>
      <c r="B40" s="40"/>
      <c r="C40" s="40" t="s">
        <v>121</v>
      </c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/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 t="s">
        <v>122</v>
      </c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/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/>
      <c r="C46" s="40" t="s">
        <v>115</v>
      </c>
      <c r="D46" s="16"/>
      <c r="E46" s="16"/>
      <c r="F46" s="20"/>
      <c r="G46" s="20"/>
      <c r="H46" s="21"/>
      <c r="I46" s="49"/>
    </row>
    <row r="47" s="2" customFormat="1" ht="13.15" customHeight="1" spans="1:9">
      <c r="A47" s="33"/>
      <c r="B47" s="40" t="s">
        <v>123</v>
      </c>
      <c r="C47" s="40" t="s">
        <v>124</v>
      </c>
      <c r="D47" s="16" t="s">
        <v>397</v>
      </c>
      <c r="E47" s="16"/>
      <c r="F47" s="20" t="s">
        <v>395</v>
      </c>
      <c r="G47" s="129">
        <v>0.8</v>
      </c>
      <c r="H47" s="21" t="s">
        <v>275</v>
      </c>
      <c r="I47" s="49">
        <v>9.6</v>
      </c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/>
      <c r="D49" s="16"/>
      <c r="E49" s="16"/>
      <c r="F49" s="20"/>
      <c r="G49" s="20"/>
      <c r="H49" s="21"/>
      <c r="I49" s="49"/>
    </row>
    <row r="50" s="2" customFormat="1" ht="13.15" customHeight="1" spans="1:9">
      <c r="A50" s="33"/>
      <c r="B50" s="40"/>
      <c r="C50" s="40" t="s">
        <v>115</v>
      </c>
      <c r="D50" s="16"/>
      <c r="E50" s="16"/>
      <c r="F50" s="20"/>
      <c r="G50" s="20"/>
      <c r="H50" s="21"/>
      <c r="I50" s="49"/>
    </row>
    <row r="51" s="2" customFormat="1" ht="16.15" customHeight="1" spans="1:9">
      <c r="A51" s="43" t="s">
        <v>127</v>
      </c>
      <c r="B51" s="44" t="s">
        <v>128</v>
      </c>
      <c r="C51" s="45"/>
      <c r="D51" s="45"/>
      <c r="E51" s="45"/>
      <c r="F51" s="45"/>
      <c r="G51" s="45"/>
      <c r="H51" s="45"/>
      <c r="I51" s="49"/>
    </row>
  </sheetData>
  <mergeCells count="78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B51:H51"/>
    <mergeCell ref="A16:A17"/>
    <mergeCell ref="A18:A50"/>
    <mergeCell ref="B18:B19"/>
    <mergeCell ref="B20:B33"/>
    <mergeCell ref="B34:B46"/>
    <mergeCell ref="B47:B50"/>
    <mergeCell ref="C18:C19"/>
    <mergeCell ref="C20:C23"/>
    <mergeCell ref="C24:C26"/>
    <mergeCell ref="C27:C29"/>
    <mergeCell ref="C30:C32"/>
    <mergeCell ref="C34:C36"/>
    <mergeCell ref="C37:C39"/>
    <mergeCell ref="C40:C42"/>
    <mergeCell ref="C43:C45"/>
    <mergeCell ref="C47:C49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2685185185185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90.8</v>
      </c>
    </row>
    <row r="5" s="2" customFormat="1" ht="21" customHeight="1" spans="1:9">
      <c r="A5" s="16" t="s">
        <v>5</v>
      </c>
      <c r="B5" s="16"/>
      <c r="C5" s="16"/>
      <c r="D5" s="17" t="s">
        <v>41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398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3</v>
      </c>
      <c r="F9" s="23">
        <v>3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3</v>
      </c>
      <c r="F14" s="21">
        <v>3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399</v>
      </c>
      <c r="C17" s="16"/>
      <c r="D17" s="16"/>
      <c r="E17" s="16"/>
      <c r="F17" s="32" t="s">
        <v>400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52.8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312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313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314</v>
      </c>
      <c r="E26" s="16"/>
      <c r="F26" s="41">
        <v>1</v>
      </c>
      <c r="G26" s="129">
        <v>0.8</v>
      </c>
      <c r="H26" s="21" t="s">
        <v>401</v>
      </c>
      <c r="I26" s="49">
        <v>9.6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339</v>
      </c>
      <c r="E36" s="16"/>
      <c r="F36" s="16" t="s">
        <v>148</v>
      </c>
      <c r="G36" s="129">
        <v>0.8</v>
      </c>
      <c r="H36" s="21" t="s">
        <v>402</v>
      </c>
      <c r="I36" s="49">
        <v>9.6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274</v>
      </c>
      <c r="E46" s="16"/>
      <c r="F46" s="16" t="s">
        <v>148</v>
      </c>
      <c r="G46" s="129">
        <v>0.8</v>
      </c>
      <c r="H46" s="21" t="s">
        <v>364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2685185185185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403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404</v>
      </c>
      <c r="E7" s="20"/>
      <c r="F7" s="16" t="s">
        <v>79</v>
      </c>
      <c r="G7" s="17" t="s">
        <v>335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30</v>
      </c>
      <c r="F9" s="23">
        <v>29.5</v>
      </c>
      <c r="G9" s="24"/>
      <c r="H9" s="25">
        <f t="shared" ref="H9:H13" si="0">F9/E9</f>
        <v>0.983333333333333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30</v>
      </c>
      <c r="F14" s="21">
        <v>29.5</v>
      </c>
      <c r="G14" s="26"/>
      <c r="H14" s="25">
        <f>E1430</f>
        <v>0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>F15/E15</f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405</v>
      </c>
      <c r="C17" s="16"/>
      <c r="D17" s="16"/>
      <c r="E17" s="16"/>
      <c r="F17" s="32" t="s">
        <v>406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407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408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409</v>
      </c>
      <c r="E26" s="16"/>
      <c r="F26" s="41">
        <v>1</v>
      </c>
      <c r="G26" s="41">
        <v>0.8</v>
      </c>
      <c r="H26" s="21" t="s">
        <v>393</v>
      </c>
      <c r="I26" s="49">
        <v>9.6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410</v>
      </c>
      <c r="E36" s="16"/>
      <c r="F36" s="16" t="s">
        <v>411</v>
      </c>
      <c r="G36" s="16" t="s">
        <v>412</v>
      </c>
      <c r="H36" s="21" t="s">
        <v>396</v>
      </c>
      <c r="I36" s="49">
        <v>9.6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413</v>
      </c>
      <c r="E46" s="16"/>
      <c r="F46" s="20" t="s">
        <v>148</v>
      </c>
      <c r="G46" s="129">
        <v>0.9</v>
      </c>
      <c r="H46" s="21" t="s">
        <v>414</v>
      </c>
      <c r="I46" s="49">
        <v>10.8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 t="s">
        <v>108</v>
      </c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workbookViewId="0">
      <selection activeCell="J18" sqref="J18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5.4537037037037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88.6</v>
      </c>
    </row>
    <row r="5" s="2" customFormat="1" ht="21" customHeight="1" spans="1:9">
      <c r="A5" s="16" t="s">
        <v>5</v>
      </c>
      <c r="B5" s="16"/>
      <c r="C5" s="16"/>
      <c r="D5" s="17" t="s">
        <v>129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103.07</v>
      </c>
      <c r="F9" s="23">
        <f>SUM(F10:F15)</f>
        <v>103.07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103.07</v>
      </c>
      <c r="F14" s="21">
        <v>103.07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130</v>
      </c>
      <c r="C17" s="42"/>
      <c r="D17" s="42"/>
      <c r="E17" s="42"/>
      <c r="F17" s="190" t="s">
        <v>131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v>50.6</v>
      </c>
    </row>
    <row r="20" s="2" customFormat="1" ht="13.15" customHeight="1" spans="1:9">
      <c r="A20" s="33"/>
      <c r="B20" s="40" t="s">
        <v>105</v>
      </c>
      <c r="C20" s="187" t="s">
        <v>106</v>
      </c>
      <c r="D20" s="16" t="s">
        <v>132</v>
      </c>
      <c r="E20" s="16"/>
      <c r="F20" s="41">
        <v>1</v>
      </c>
      <c r="G20" s="41">
        <v>0.9</v>
      </c>
      <c r="H20" s="21" t="s">
        <v>133</v>
      </c>
      <c r="I20" s="49">
        <v>5</v>
      </c>
    </row>
    <row r="21" s="2" customFormat="1" ht="13.15" customHeight="1" spans="1:9">
      <c r="A21" s="33"/>
      <c r="B21" s="40"/>
      <c r="C21" s="188"/>
      <c r="D21" s="16" t="s">
        <v>134</v>
      </c>
      <c r="E21" s="16"/>
      <c r="F21" s="41">
        <v>1</v>
      </c>
      <c r="G21" s="41">
        <v>0.8</v>
      </c>
      <c r="H21" s="21" t="s">
        <v>135</v>
      </c>
      <c r="I21" s="49">
        <v>4.5</v>
      </c>
    </row>
    <row r="22" s="2" customFormat="1" ht="13.15" customHeight="1" spans="1:9">
      <c r="A22" s="33"/>
      <c r="B22" s="40"/>
      <c r="C22" s="188"/>
      <c r="D22" s="16" t="s">
        <v>136</v>
      </c>
      <c r="E22" s="16"/>
      <c r="F22" s="41">
        <v>1</v>
      </c>
      <c r="G22" s="41">
        <v>0.8</v>
      </c>
      <c r="H22" s="21" t="s">
        <v>137</v>
      </c>
      <c r="I22" s="49">
        <v>4.5</v>
      </c>
    </row>
    <row r="23" s="2" customFormat="1" ht="13.15" customHeight="1" spans="1:9">
      <c r="A23" s="33"/>
      <c r="B23" s="40"/>
      <c r="C23" s="189"/>
      <c r="D23" s="21" t="s">
        <v>138</v>
      </c>
      <c r="E23" s="26"/>
      <c r="F23" s="41">
        <v>1</v>
      </c>
      <c r="G23" s="41">
        <v>1</v>
      </c>
      <c r="H23" s="21"/>
      <c r="I23" s="49">
        <v>6</v>
      </c>
    </row>
    <row r="24" s="2" customFormat="1" ht="13.15" customHeight="1" spans="1:9">
      <c r="A24" s="33"/>
      <c r="B24" s="40"/>
      <c r="C24" s="40" t="s">
        <v>109</v>
      </c>
      <c r="D24" s="16" t="s">
        <v>139</v>
      </c>
      <c r="E24" s="16"/>
      <c r="F24" s="41">
        <v>1</v>
      </c>
      <c r="G24" s="41">
        <v>1</v>
      </c>
      <c r="H24" s="21"/>
      <c r="I24" s="49">
        <v>6</v>
      </c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/>
      <c r="D26" s="16"/>
      <c r="E26" s="16"/>
      <c r="F26" s="16"/>
      <c r="G26" s="20"/>
      <c r="H26" s="21"/>
      <c r="I26" s="49"/>
    </row>
    <row r="27" s="2" customFormat="1" ht="13.15" customHeight="1" spans="1:9">
      <c r="A27" s="33"/>
      <c r="B27" s="40"/>
      <c r="C27" s="40" t="s">
        <v>111</v>
      </c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/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 t="s">
        <v>114</v>
      </c>
      <c r="D30" s="16" t="s">
        <v>140</v>
      </c>
      <c r="E30" s="16"/>
      <c r="F30" s="16" t="s">
        <v>141</v>
      </c>
      <c r="G30" s="202">
        <v>0.008</v>
      </c>
      <c r="H30" s="21" t="s">
        <v>142</v>
      </c>
      <c r="I30" s="49">
        <v>4.8</v>
      </c>
    </row>
    <row r="31" s="2" customFormat="1" ht="13.15" customHeight="1" spans="1:9">
      <c r="A31" s="33"/>
      <c r="B31" s="40"/>
      <c r="C31" s="40"/>
      <c r="D31" s="16" t="s">
        <v>143</v>
      </c>
      <c r="E31" s="16"/>
      <c r="F31" s="16" t="s">
        <v>141</v>
      </c>
      <c r="G31" s="202">
        <v>0.008</v>
      </c>
      <c r="H31" s="21" t="s">
        <v>144</v>
      </c>
      <c r="I31" s="49">
        <v>4.8</v>
      </c>
    </row>
    <row r="32" s="2" customFormat="1" ht="13.15" customHeight="1" spans="1:9">
      <c r="A32" s="33"/>
      <c r="B32" s="40"/>
      <c r="C32" s="40"/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/>
      <c r="C33" s="40" t="s">
        <v>115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 t="s">
        <v>116</v>
      </c>
      <c r="C34" s="40" t="s">
        <v>117</v>
      </c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/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40"/>
      <c r="C37" s="40" t="s">
        <v>118</v>
      </c>
      <c r="D37" s="16" t="s">
        <v>145</v>
      </c>
      <c r="E37" s="16"/>
      <c r="F37" s="41">
        <v>1</v>
      </c>
      <c r="G37" s="41">
        <v>1</v>
      </c>
      <c r="H37" s="21"/>
      <c r="I37" s="49">
        <v>6</v>
      </c>
    </row>
    <row r="38" s="2" customFormat="1" ht="13.15" customHeight="1" spans="1:9">
      <c r="A38" s="33"/>
      <c r="B38" s="40"/>
      <c r="C38" s="40"/>
      <c r="D38" s="16" t="s">
        <v>146</v>
      </c>
      <c r="E38" s="16"/>
      <c r="F38" s="41">
        <v>1</v>
      </c>
      <c r="G38" s="41">
        <v>1</v>
      </c>
      <c r="H38" s="21"/>
      <c r="I38" s="49">
        <v>6</v>
      </c>
    </row>
    <row r="39" s="2" customFormat="1" ht="13.15" customHeight="1" spans="1:9">
      <c r="A39" s="33"/>
      <c r="B39" s="40"/>
      <c r="C39" s="40"/>
      <c r="D39" s="16"/>
      <c r="E39" s="16"/>
      <c r="F39" s="42"/>
      <c r="G39" s="20"/>
      <c r="H39" s="21"/>
      <c r="I39" s="49"/>
    </row>
    <row r="40" s="2" customFormat="1" ht="13.15" customHeight="1" spans="1:9">
      <c r="A40" s="33"/>
      <c r="B40" s="40"/>
      <c r="C40" s="40" t="s">
        <v>121</v>
      </c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/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 t="s">
        <v>122</v>
      </c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/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/>
      <c r="C46" s="40" t="s">
        <v>115</v>
      </c>
      <c r="D46" s="16"/>
      <c r="E46" s="16"/>
      <c r="F46" s="20"/>
      <c r="G46" s="20"/>
      <c r="H46" s="21"/>
      <c r="I46" s="49"/>
    </row>
    <row r="47" s="2" customFormat="1" ht="13.15" customHeight="1" spans="1:9">
      <c r="A47" s="33"/>
      <c r="B47" s="40" t="s">
        <v>123</v>
      </c>
      <c r="C47" s="40" t="s">
        <v>124</v>
      </c>
      <c r="D47" s="16" t="s">
        <v>147</v>
      </c>
      <c r="E47" s="16"/>
      <c r="F47" s="16" t="s">
        <v>148</v>
      </c>
      <c r="G47" s="16" t="s">
        <v>149</v>
      </c>
      <c r="H47" s="21" t="s">
        <v>150</v>
      </c>
      <c r="I47" s="49">
        <v>3</v>
      </c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/>
      <c r="D49" s="16"/>
      <c r="E49" s="16"/>
      <c r="F49" s="20"/>
      <c r="G49" s="20"/>
      <c r="H49" s="21"/>
      <c r="I49" s="49"/>
    </row>
    <row r="50" s="2" customFormat="1" ht="13.15" customHeight="1" spans="1:9">
      <c r="A50" s="33"/>
      <c r="B50" s="40"/>
      <c r="C50" s="40" t="s">
        <v>115</v>
      </c>
      <c r="D50" s="16"/>
      <c r="E50" s="16"/>
      <c r="F50" s="20"/>
      <c r="G50" s="20"/>
      <c r="H50" s="21"/>
      <c r="I50" s="49"/>
    </row>
    <row r="51" s="2" customFormat="1" ht="16.15" customHeight="1" spans="1:9">
      <c r="A51" s="43" t="s">
        <v>127</v>
      </c>
      <c r="B51" s="44" t="s">
        <v>128</v>
      </c>
      <c r="C51" s="45"/>
      <c r="D51" s="45"/>
      <c r="E51" s="45"/>
      <c r="F51" s="45"/>
      <c r="G51" s="45"/>
      <c r="H51" s="45"/>
      <c r="I51" s="49"/>
    </row>
  </sheetData>
  <mergeCells count="78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B51:H51"/>
    <mergeCell ref="A16:A17"/>
    <mergeCell ref="A18:A50"/>
    <mergeCell ref="B18:B19"/>
    <mergeCell ref="B20:B33"/>
    <mergeCell ref="B34:B46"/>
    <mergeCell ref="B47:B50"/>
    <mergeCell ref="C18:C19"/>
    <mergeCell ref="C20:C23"/>
    <mergeCell ref="C24:C26"/>
    <mergeCell ref="C27:C29"/>
    <mergeCell ref="C30:C32"/>
    <mergeCell ref="C34:C36"/>
    <mergeCell ref="C37:C39"/>
    <mergeCell ref="C40:C42"/>
    <mergeCell ref="C43:C45"/>
    <mergeCell ref="C47:C49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148" customWidth="1"/>
    <col min="3" max="3" width="8.62962962962963" style="148" customWidth="1"/>
    <col min="4" max="4" width="16.4537037037037" style="148" customWidth="1"/>
    <col min="5" max="5" width="15.2685185185185" style="148" customWidth="1"/>
    <col min="6" max="6" width="10.3611111111111" style="148" customWidth="1"/>
    <col min="7" max="7" width="9.26851851851852" style="148" customWidth="1"/>
    <col min="8" max="8" width="19.2685185185185" style="148" customWidth="1"/>
    <col min="9" max="16384" width="8.90740740740741" style="148"/>
  </cols>
  <sheetData>
    <row r="1" s="146" customFormat="1" ht="16.5" customHeight="1" spans="1:9">
      <c r="A1" s="113" t="s">
        <v>69</v>
      </c>
      <c r="B1" s="114"/>
      <c r="C1" s="114"/>
      <c r="D1" s="114"/>
      <c r="E1" s="142"/>
      <c r="F1" s="142"/>
      <c r="G1" s="142"/>
      <c r="H1" s="145"/>
      <c r="I1" s="145"/>
    </row>
    <row r="2" ht="30" customHeight="1" spans="1:9">
      <c r="A2" s="149" t="s">
        <v>70</v>
      </c>
      <c r="B2" s="149"/>
      <c r="C2" s="149"/>
      <c r="D2" s="149"/>
      <c r="E2" s="149"/>
      <c r="F2" s="149"/>
      <c r="G2" s="149"/>
      <c r="H2" s="149"/>
      <c r="I2" s="149"/>
    </row>
    <row r="3" ht="21.65" customHeight="1" spans="1:9">
      <c r="A3" s="150" t="s">
        <v>71</v>
      </c>
      <c r="B3" s="150"/>
      <c r="C3" s="150"/>
      <c r="D3" s="150"/>
      <c r="E3" s="150"/>
      <c r="F3" s="150"/>
      <c r="G3" s="150"/>
      <c r="H3" s="150"/>
      <c r="I3" s="150"/>
    </row>
    <row r="4" ht="21.65" customHeight="1" spans="1:9">
      <c r="A4" s="151" t="s">
        <v>72</v>
      </c>
      <c r="B4" s="151"/>
      <c r="C4" s="152" t="s">
        <v>73</v>
      </c>
      <c r="D4" s="153"/>
      <c r="E4" s="154"/>
      <c r="F4" s="155" t="s">
        <v>74</v>
      </c>
      <c r="G4" s="155"/>
      <c r="H4" s="156" t="s">
        <v>75</v>
      </c>
      <c r="I4" s="155">
        <f>SUM(I9,I17,I19)</f>
        <v>89.6</v>
      </c>
    </row>
    <row r="5" s="147" customFormat="1" ht="21" customHeight="1" spans="1:9">
      <c r="A5" s="50" t="s">
        <v>5</v>
      </c>
      <c r="B5" s="50"/>
      <c r="C5" s="50"/>
      <c r="D5" s="157" t="s">
        <v>27</v>
      </c>
      <c r="E5" s="158"/>
      <c r="F5" s="158"/>
      <c r="G5" s="158"/>
      <c r="H5" s="158"/>
      <c r="I5" s="183"/>
    </row>
    <row r="6" s="147" customFormat="1" ht="16.15" customHeight="1" spans="1:9">
      <c r="A6" s="50" t="s">
        <v>76</v>
      </c>
      <c r="B6" s="50"/>
      <c r="C6" s="50"/>
      <c r="D6" s="157"/>
      <c r="E6" s="158"/>
      <c r="F6" s="158"/>
      <c r="G6" s="158"/>
      <c r="H6" s="158"/>
      <c r="I6" s="183"/>
    </row>
    <row r="7" s="147" customFormat="1" ht="16.15" customHeight="1" spans="1:9">
      <c r="A7" s="50" t="s">
        <v>77</v>
      </c>
      <c r="B7" s="50"/>
      <c r="C7" s="50"/>
      <c r="D7" s="159" t="s">
        <v>415</v>
      </c>
      <c r="E7" s="160"/>
      <c r="F7" s="50" t="s">
        <v>79</v>
      </c>
      <c r="G7" s="157"/>
      <c r="H7" s="158"/>
      <c r="I7" s="183"/>
    </row>
    <row r="8" s="147" customFormat="1" ht="16.15" customHeight="1" spans="1:9">
      <c r="A8" s="50" t="s">
        <v>81</v>
      </c>
      <c r="B8" s="50"/>
      <c r="C8" s="50"/>
      <c r="D8" s="159"/>
      <c r="E8" s="50" t="s">
        <v>82</v>
      </c>
      <c r="F8" s="50" t="s">
        <v>83</v>
      </c>
      <c r="G8" s="50"/>
      <c r="H8" s="51" t="s">
        <v>84</v>
      </c>
      <c r="I8" s="184" t="s">
        <v>85</v>
      </c>
    </row>
    <row r="9" s="147" customFormat="1" ht="16.15" customHeight="1" spans="1:9">
      <c r="A9" s="50"/>
      <c r="B9" s="50"/>
      <c r="C9" s="50"/>
      <c r="D9" s="159" t="s">
        <v>86</v>
      </c>
      <c r="E9" s="161">
        <v>8</v>
      </c>
      <c r="F9" s="162">
        <v>8</v>
      </c>
      <c r="G9" s="163"/>
      <c r="H9" s="164">
        <f t="shared" ref="H9:H15" si="0">F9/E9</f>
        <v>1</v>
      </c>
      <c r="I9" s="171">
        <v>20</v>
      </c>
    </row>
    <row r="10" s="147" customFormat="1" ht="16.15" customHeight="1" spans="1:9">
      <c r="A10" s="50"/>
      <c r="B10" s="50"/>
      <c r="C10" s="50"/>
      <c r="D10" s="160" t="s">
        <v>151</v>
      </c>
      <c r="E10" s="50"/>
      <c r="F10" s="50"/>
      <c r="G10" s="50"/>
      <c r="H10" s="164" t="e">
        <f t="shared" si="0"/>
        <v>#DIV/0!</v>
      </c>
      <c r="I10" s="185"/>
    </row>
    <row r="11" s="147" customFormat="1" ht="16.15" customHeight="1" spans="1:9">
      <c r="A11" s="50"/>
      <c r="B11" s="50"/>
      <c r="C11" s="50"/>
      <c r="D11" s="160" t="s">
        <v>88</v>
      </c>
      <c r="E11" s="50"/>
      <c r="F11" s="51"/>
      <c r="G11" s="165"/>
      <c r="H11" s="164" t="e">
        <f t="shared" si="0"/>
        <v>#DIV/0!</v>
      </c>
      <c r="I11" s="185"/>
    </row>
    <row r="12" s="147" customFormat="1" ht="16.15" customHeight="1" spans="1:9">
      <c r="A12" s="50"/>
      <c r="B12" s="50"/>
      <c r="C12" s="50"/>
      <c r="D12" s="160" t="s">
        <v>89</v>
      </c>
      <c r="E12" s="50"/>
      <c r="F12" s="51"/>
      <c r="G12" s="165"/>
      <c r="H12" s="164" t="e">
        <f t="shared" si="0"/>
        <v>#DIV/0!</v>
      </c>
      <c r="I12" s="185"/>
    </row>
    <row r="13" s="147" customFormat="1" ht="16.15" customHeight="1" spans="1:9">
      <c r="A13" s="50"/>
      <c r="B13" s="50"/>
      <c r="C13" s="50"/>
      <c r="D13" s="160" t="s">
        <v>90</v>
      </c>
      <c r="E13" s="50"/>
      <c r="F13" s="51"/>
      <c r="G13" s="165"/>
      <c r="H13" s="164" t="e">
        <f t="shared" si="0"/>
        <v>#DIV/0!</v>
      </c>
      <c r="I13" s="185"/>
    </row>
    <row r="14" s="147" customFormat="1" ht="16.15" customHeight="1" spans="1:9">
      <c r="A14" s="50"/>
      <c r="B14" s="50"/>
      <c r="C14" s="50"/>
      <c r="D14" s="160" t="s">
        <v>91</v>
      </c>
      <c r="E14" s="50"/>
      <c r="F14" s="51"/>
      <c r="G14" s="165"/>
      <c r="H14" s="164" t="e">
        <f t="shared" si="0"/>
        <v>#DIV/0!</v>
      </c>
      <c r="I14" s="185"/>
    </row>
    <row r="15" s="147" customFormat="1" ht="16.15" customHeight="1" spans="1:9">
      <c r="A15" s="50"/>
      <c r="B15" s="50"/>
      <c r="C15" s="50"/>
      <c r="D15" s="166" t="s">
        <v>152</v>
      </c>
      <c r="E15" s="161"/>
      <c r="F15" s="51"/>
      <c r="G15" s="165"/>
      <c r="H15" s="164" t="e">
        <f t="shared" si="0"/>
        <v>#DIV/0!</v>
      </c>
      <c r="I15" s="174"/>
    </row>
    <row r="16" s="147" customFormat="1" ht="16.15" customHeight="1" spans="1:9">
      <c r="A16" s="167" t="s">
        <v>93</v>
      </c>
      <c r="B16" s="51" t="s">
        <v>94</v>
      </c>
      <c r="C16" s="168"/>
      <c r="D16" s="168"/>
      <c r="E16" s="165"/>
      <c r="F16" s="51" t="s">
        <v>95</v>
      </c>
      <c r="G16" s="168"/>
      <c r="H16" s="168"/>
      <c r="I16" s="184" t="s">
        <v>85</v>
      </c>
    </row>
    <row r="17" s="147" customFormat="1" ht="73" customHeight="1" spans="1:9">
      <c r="A17" s="169"/>
      <c r="B17" s="32" t="s">
        <v>416</v>
      </c>
      <c r="C17" s="50"/>
      <c r="D17" s="50"/>
      <c r="E17" s="50"/>
      <c r="F17" s="32" t="s">
        <v>417</v>
      </c>
      <c r="G17" s="50"/>
      <c r="H17" s="51"/>
      <c r="I17" s="184">
        <v>18</v>
      </c>
    </row>
    <row r="18" s="147" customFormat="1" ht="19" customHeight="1" spans="1:9">
      <c r="A18" s="170" t="s">
        <v>98</v>
      </c>
      <c r="B18" s="167" t="s">
        <v>99</v>
      </c>
      <c r="C18" s="171" t="s">
        <v>100</v>
      </c>
      <c r="D18" s="172" t="s">
        <v>101</v>
      </c>
      <c r="E18" s="173"/>
      <c r="F18" s="167" t="s">
        <v>102</v>
      </c>
      <c r="G18" s="167" t="s">
        <v>103</v>
      </c>
      <c r="H18" s="172" t="s">
        <v>104</v>
      </c>
      <c r="I18" s="184" t="s">
        <v>85</v>
      </c>
    </row>
    <row r="19" s="147" customFormat="1" ht="16" customHeight="1" spans="1:9">
      <c r="A19" s="170"/>
      <c r="B19" s="169"/>
      <c r="C19" s="174"/>
      <c r="D19" s="175"/>
      <c r="E19" s="176"/>
      <c r="F19" s="169"/>
      <c r="G19" s="169"/>
      <c r="H19" s="175"/>
      <c r="I19" s="184">
        <f>SUM(I20:I46)</f>
        <v>51.6</v>
      </c>
    </row>
    <row r="20" s="147" customFormat="1" ht="13.15" customHeight="1" spans="1:9">
      <c r="A20" s="170"/>
      <c r="B20" s="119" t="s">
        <v>105</v>
      </c>
      <c r="C20" s="119" t="s">
        <v>106</v>
      </c>
      <c r="D20" s="50" t="s">
        <v>418</v>
      </c>
      <c r="E20" s="50"/>
      <c r="F20" s="177">
        <v>1</v>
      </c>
      <c r="G20" s="177">
        <v>1</v>
      </c>
      <c r="H20" s="51"/>
      <c r="I20" s="186">
        <v>4</v>
      </c>
    </row>
    <row r="21" s="147" customFormat="1" ht="13.15" customHeight="1" spans="1:9">
      <c r="A21" s="170"/>
      <c r="B21" s="119"/>
      <c r="C21" s="119"/>
      <c r="D21" s="50" t="s">
        <v>419</v>
      </c>
      <c r="E21" s="50"/>
      <c r="F21" s="177">
        <v>1</v>
      </c>
      <c r="G21" s="177">
        <v>1</v>
      </c>
      <c r="H21" s="51"/>
      <c r="I21" s="186">
        <v>4</v>
      </c>
    </row>
    <row r="22" s="147" customFormat="1" ht="13.15" customHeight="1" spans="1:9">
      <c r="A22" s="170"/>
      <c r="B22" s="119"/>
      <c r="C22" s="119"/>
      <c r="D22" s="50" t="s">
        <v>420</v>
      </c>
      <c r="E22" s="50"/>
      <c r="F22" s="177">
        <v>1</v>
      </c>
      <c r="G22" s="177">
        <v>1</v>
      </c>
      <c r="H22" s="51"/>
      <c r="I22" s="186">
        <v>4</v>
      </c>
    </row>
    <row r="23" s="147" customFormat="1" ht="13.15" customHeight="1" spans="1:9">
      <c r="A23" s="170"/>
      <c r="B23" s="119"/>
      <c r="C23" s="119" t="s">
        <v>109</v>
      </c>
      <c r="D23" s="50"/>
      <c r="E23" s="50"/>
      <c r="F23" s="50"/>
      <c r="G23" s="160"/>
      <c r="H23" s="51"/>
      <c r="I23" s="186"/>
    </row>
    <row r="24" s="147" customFormat="1" ht="13.15" customHeight="1" spans="1:9">
      <c r="A24" s="170"/>
      <c r="B24" s="119"/>
      <c r="C24" s="119"/>
      <c r="D24" s="50"/>
      <c r="E24" s="50"/>
      <c r="F24" s="50"/>
      <c r="G24" s="160"/>
      <c r="H24" s="51"/>
      <c r="I24" s="186"/>
    </row>
    <row r="25" s="147" customFormat="1" ht="13.15" customHeight="1" spans="1:9">
      <c r="A25" s="170"/>
      <c r="B25" s="119"/>
      <c r="C25" s="119"/>
      <c r="D25" s="50"/>
      <c r="E25" s="50"/>
      <c r="F25" s="50"/>
      <c r="G25" s="160"/>
      <c r="H25" s="51"/>
      <c r="I25" s="186"/>
    </row>
    <row r="26" s="147" customFormat="1" ht="13.15" customHeight="1" spans="1:9">
      <c r="A26" s="170"/>
      <c r="B26" s="119"/>
      <c r="C26" s="119" t="s">
        <v>111</v>
      </c>
      <c r="D26" s="50" t="s">
        <v>421</v>
      </c>
      <c r="E26" s="50"/>
      <c r="F26" s="177">
        <v>1</v>
      </c>
      <c r="G26" s="178">
        <v>0.9</v>
      </c>
      <c r="H26" s="51" t="s">
        <v>422</v>
      </c>
      <c r="I26" s="186">
        <v>10.8</v>
      </c>
    </row>
    <row r="27" s="147" customFormat="1" ht="13.15" customHeight="1" spans="1:9">
      <c r="A27" s="170"/>
      <c r="B27" s="119"/>
      <c r="C27" s="119"/>
      <c r="D27" s="50"/>
      <c r="E27" s="50"/>
      <c r="F27" s="50"/>
      <c r="G27" s="160"/>
      <c r="H27" s="51"/>
      <c r="I27" s="186"/>
    </row>
    <row r="28" s="147" customFormat="1" ht="13.15" customHeight="1" spans="1:9">
      <c r="A28" s="170"/>
      <c r="B28" s="119"/>
      <c r="C28" s="119"/>
      <c r="D28" s="50"/>
      <c r="E28" s="50"/>
      <c r="F28" s="50"/>
      <c r="G28" s="160"/>
      <c r="H28" s="51"/>
      <c r="I28" s="186"/>
    </row>
    <row r="29" s="147" customFormat="1" ht="13.15" customHeight="1" spans="1:9">
      <c r="A29" s="170"/>
      <c r="B29" s="119"/>
      <c r="C29" s="119" t="s">
        <v>114</v>
      </c>
      <c r="D29" s="50"/>
      <c r="E29" s="50"/>
      <c r="F29" s="50"/>
      <c r="G29" s="160"/>
      <c r="H29" s="51"/>
      <c r="I29" s="186"/>
    </row>
    <row r="30" s="147" customFormat="1" ht="13.15" customHeight="1" spans="1:9">
      <c r="A30" s="170"/>
      <c r="B30" s="119"/>
      <c r="C30" s="119"/>
      <c r="D30" s="50"/>
      <c r="E30" s="50"/>
      <c r="F30" s="50"/>
      <c r="G30" s="160"/>
      <c r="H30" s="51"/>
      <c r="I30" s="186"/>
    </row>
    <row r="31" s="147" customFormat="1" ht="13.15" customHeight="1" spans="1:9">
      <c r="A31" s="170"/>
      <c r="B31" s="119"/>
      <c r="C31" s="119"/>
      <c r="D31" s="50"/>
      <c r="E31" s="50"/>
      <c r="F31" s="50"/>
      <c r="G31" s="160"/>
      <c r="H31" s="51"/>
      <c r="I31" s="186"/>
    </row>
    <row r="32" s="147" customFormat="1" ht="13.15" customHeight="1" spans="1:9">
      <c r="A32" s="170"/>
      <c r="B32" s="119"/>
      <c r="C32" s="119" t="s">
        <v>115</v>
      </c>
      <c r="D32" s="50"/>
      <c r="E32" s="50"/>
      <c r="F32" s="50"/>
      <c r="G32" s="160"/>
      <c r="H32" s="51"/>
      <c r="I32" s="186"/>
    </row>
    <row r="33" s="147" customFormat="1" ht="13.15" customHeight="1" spans="1:9">
      <c r="A33" s="170"/>
      <c r="B33" s="119" t="s">
        <v>116</v>
      </c>
      <c r="C33" s="119" t="s">
        <v>117</v>
      </c>
      <c r="D33" s="50" t="s">
        <v>423</v>
      </c>
      <c r="E33" s="50"/>
      <c r="F33" s="50" t="s">
        <v>148</v>
      </c>
      <c r="G33" s="50" t="s">
        <v>149</v>
      </c>
      <c r="H33" s="51" t="s">
        <v>396</v>
      </c>
      <c r="I33" s="186">
        <v>9.6</v>
      </c>
    </row>
    <row r="34" s="147" customFormat="1" ht="13.15" customHeight="1" spans="1:9">
      <c r="A34" s="170"/>
      <c r="B34" s="119"/>
      <c r="C34" s="119"/>
      <c r="D34" s="50"/>
      <c r="E34" s="50"/>
      <c r="F34" s="50"/>
      <c r="G34" s="160"/>
      <c r="H34" s="51"/>
      <c r="I34" s="186"/>
    </row>
    <row r="35" s="147" customFormat="1" ht="13.15" customHeight="1" spans="1:9">
      <c r="A35" s="170"/>
      <c r="B35" s="119"/>
      <c r="C35" s="119"/>
      <c r="D35" s="50"/>
      <c r="E35" s="50"/>
      <c r="F35" s="50"/>
      <c r="G35" s="160"/>
      <c r="H35" s="51"/>
      <c r="I35" s="186"/>
    </row>
    <row r="36" s="147" customFormat="1" ht="13.15" customHeight="1" spans="1:9">
      <c r="A36" s="170"/>
      <c r="B36" s="119"/>
      <c r="C36" s="119" t="s">
        <v>118</v>
      </c>
      <c r="D36" s="50" t="s">
        <v>423</v>
      </c>
      <c r="E36" s="50"/>
      <c r="F36" s="50" t="s">
        <v>148</v>
      </c>
      <c r="G36" s="50" t="s">
        <v>149</v>
      </c>
      <c r="H36" s="51" t="s">
        <v>396</v>
      </c>
      <c r="I36" s="186">
        <v>9.6</v>
      </c>
    </row>
    <row r="37" s="147" customFormat="1" ht="13.15" customHeight="1" spans="1:9">
      <c r="A37" s="170"/>
      <c r="B37" s="119"/>
      <c r="C37" s="119"/>
      <c r="D37" s="50"/>
      <c r="E37" s="50"/>
      <c r="F37" s="50"/>
      <c r="G37" s="160"/>
      <c r="H37" s="51"/>
      <c r="I37" s="186"/>
    </row>
    <row r="38" s="147" customFormat="1" ht="13.15" customHeight="1" spans="1:9">
      <c r="A38" s="170"/>
      <c r="B38" s="119"/>
      <c r="C38" s="119"/>
      <c r="D38" s="50"/>
      <c r="E38" s="50"/>
      <c r="F38" s="179"/>
      <c r="G38" s="160"/>
      <c r="H38" s="51"/>
      <c r="I38" s="186"/>
    </row>
    <row r="39" s="147" customFormat="1" ht="13.15" customHeight="1" spans="1:9">
      <c r="A39" s="170"/>
      <c r="B39" s="119"/>
      <c r="C39" s="119" t="s">
        <v>121</v>
      </c>
      <c r="D39" s="50"/>
      <c r="E39" s="50"/>
      <c r="F39" s="160"/>
      <c r="G39" s="160"/>
      <c r="H39" s="51"/>
      <c r="I39" s="186"/>
    </row>
    <row r="40" s="147" customFormat="1" ht="13.15" customHeight="1" spans="1:9">
      <c r="A40" s="170"/>
      <c r="B40" s="119"/>
      <c r="C40" s="119"/>
      <c r="D40" s="50"/>
      <c r="E40" s="50"/>
      <c r="F40" s="160"/>
      <c r="G40" s="160"/>
      <c r="H40" s="51"/>
      <c r="I40" s="186"/>
    </row>
    <row r="41" s="147" customFormat="1" ht="13.15" customHeight="1" spans="1:9">
      <c r="A41" s="170"/>
      <c r="B41" s="119"/>
      <c r="C41" s="119"/>
      <c r="D41" s="50"/>
      <c r="E41" s="50"/>
      <c r="F41" s="160"/>
      <c r="G41" s="160"/>
      <c r="H41" s="51"/>
      <c r="I41" s="186"/>
    </row>
    <row r="42" s="147" customFormat="1" ht="13.15" customHeight="1" spans="1:9">
      <c r="A42" s="170"/>
      <c r="B42" s="119"/>
      <c r="C42" s="119" t="s">
        <v>122</v>
      </c>
      <c r="D42" s="50"/>
      <c r="E42" s="50"/>
      <c r="F42" s="160"/>
      <c r="G42" s="160"/>
      <c r="H42" s="51"/>
      <c r="I42" s="186"/>
    </row>
    <row r="43" s="147" customFormat="1" ht="13.15" customHeight="1" spans="1:9">
      <c r="A43" s="170"/>
      <c r="B43" s="119"/>
      <c r="C43" s="119"/>
      <c r="D43" s="50"/>
      <c r="E43" s="50"/>
      <c r="F43" s="160"/>
      <c r="G43" s="160"/>
      <c r="H43" s="51"/>
      <c r="I43" s="186"/>
    </row>
    <row r="44" s="147" customFormat="1" ht="13.15" customHeight="1" spans="1:9">
      <c r="A44" s="170"/>
      <c r="B44" s="119"/>
      <c r="C44" s="119"/>
      <c r="D44" s="50"/>
      <c r="E44" s="50"/>
      <c r="F44" s="160"/>
      <c r="G44" s="160"/>
      <c r="H44" s="51"/>
      <c r="I44" s="186"/>
    </row>
    <row r="45" s="147" customFormat="1" ht="13.15" customHeight="1" spans="1:9">
      <c r="A45" s="170"/>
      <c r="B45" s="119"/>
      <c r="C45" s="119" t="s">
        <v>115</v>
      </c>
      <c r="D45" s="50"/>
      <c r="E45" s="50"/>
      <c r="F45" s="160"/>
      <c r="G45" s="160"/>
      <c r="H45" s="51"/>
      <c r="I45" s="186"/>
    </row>
    <row r="46" s="147" customFormat="1" ht="13.15" customHeight="1" spans="1:9">
      <c r="A46" s="170"/>
      <c r="B46" s="119" t="s">
        <v>123</v>
      </c>
      <c r="C46" s="119" t="s">
        <v>124</v>
      </c>
      <c r="D46" s="50" t="s">
        <v>424</v>
      </c>
      <c r="E46" s="50"/>
      <c r="F46" s="50" t="s">
        <v>148</v>
      </c>
      <c r="G46" s="50" t="s">
        <v>149</v>
      </c>
      <c r="H46" s="51" t="s">
        <v>364</v>
      </c>
      <c r="I46" s="186">
        <v>9.6</v>
      </c>
    </row>
    <row r="47" s="147" customFormat="1" ht="13.15" customHeight="1" spans="1:9">
      <c r="A47" s="170"/>
      <c r="B47" s="119"/>
      <c r="C47" s="119"/>
      <c r="D47" s="50"/>
      <c r="E47" s="50"/>
      <c r="F47" s="160"/>
      <c r="G47" s="160"/>
      <c r="H47" s="51"/>
      <c r="I47" s="186"/>
    </row>
    <row r="48" s="147" customFormat="1" ht="13.15" customHeight="1" spans="1:9">
      <c r="A48" s="170"/>
      <c r="B48" s="119"/>
      <c r="C48" s="119"/>
      <c r="D48" s="50"/>
      <c r="E48" s="50"/>
      <c r="F48" s="160"/>
      <c r="G48" s="160"/>
      <c r="H48" s="51"/>
      <c r="I48" s="186"/>
    </row>
    <row r="49" s="147" customFormat="1" ht="13.15" customHeight="1" spans="1:9">
      <c r="A49" s="170"/>
      <c r="B49" s="119"/>
      <c r="C49" s="119" t="s">
        <v>115</v>
      </c>
      <c r="D49" s="50"/>
      <c r="E49" s="50"/>
      <c r="F49" s="160"/>
      <c r="G49" s="160"/>
      <c r="H49" s="51"/>
      <c r="I49" s="186"/>
    </row>
    <row r="50" s="147" customFormat="1" ht="16.15" customHeight="1" spans="1:9">
      <c r="A50" s="180" t="s">
        <v>127</v>
      </c>
      <c r="B50" s="181" t="s">
        <v>128</v>
      </c>
      <c r="C50" s="182"/>
      <c r="D50" s="182"/>
      <c r="E50" s="182"/>
      <c r="F50" s="182"/>
      <c r="G50" s="182"/>
      <c r="H50" s="182"/>
      <c r="I50" s="186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7222222222222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425</v>
      </c>
      <c r="D4" s="12"/>
      <c r="E4" s="13"/>
      <c r="F4" s="14" t="s">
        <v>74</v>
      </c>
      <c r="G4" s="14"/>
      <c r="H4" s="15" t="s">
        <v>75</v>
      </c>
      <c r="I4" s="14">
        <f>SUM(I9,I17,I19)</f>
        <v>88</v>
      </c>
    </row>
    <row r="5" s="2" customFormat="1" ht="21" customHeight="1" spans="1:9">
      <c r="A5" s="16" t="s">
        <v>5</v>
      </c>
      <c r="B5" s="16"/>
      <c r="C5" s="16"/>
      <c r="D5" s="17" t="s">
        <v>64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 t="s">
        <v>426</v>
      </c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335</v>
      </c>
      <c r="E7" s="20"/>
      <c r="F7" s="16" t="s">
        <v>79</v>
      </c>
      <c r="G7" s="17" t="s">
        <v>427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13</v>
      </c>
      <c r="F9" s="23">
        <v>12.98</v>
      </c>
      <c r="G9" s="24"/>
      <c r="H9" s="25">
        <f t="shared" ref="H9:H15" si="0">F9/E9</f>
        <v>0.998461538461539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78" customHeight="1" spans="1:9">
      <c r="A17" s="30"/>
      <c r="B17" s="31" t="s">
        <v>428</v>
      </c>
      <c r="C17" s="16"/>
      <c r="D17" s="16"/>
      <c r="E17" s="16"/>
      <c r="F17" s="32" t="s">
        <v>429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50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430</v>
      </c>
      <c r="E20" s="16"/>
      <c r="F20" s="16" t="s">
        <v>431</v>
      </c>
      <c r="G20" s="20">
        <v>12</v>
      </c>
      <c r="H20" s="21" t="s">
        <v>363</v>
      </c>
      <c r="I20" s="49">
        <v>3</v>
      </c>
    </row>
    <row r="21" s="2" customFormat="1" ht="13.15" customHeight="1" spans="1:9">
      <c r="A21" s="33"/>
      <c r="B21" s="40"/>
      <c r="C21" s="40"/>
      <c r="D21" s="16" t="s">
        <v>432</v>
      </c>
      <c r="E21" s="16"/>
      <c r="F21" s="16" t="s">
        <v>431</v>
      </c>
      <c r="G21" s="20">
        <v>12</v>
      </c>
      <c r="H21" s="21" t="s">
        <v>433</v>
      </c>
      <c r="I21" s="49">
        <v>3</v>
      </c>
    </row>
    <row r="22" s="2" customFormat="1" ht="13.15" customHeight="1" spans="1:9">
      <c r="A22" s="33"/>
      <c r="B22" s="40"/>
      <c r="C22" s="40"/>
      <c r="D22" s="16" t="s">
        <v>434</v>
      </c>
      <c r="E22" s="16"/>
      <c r="F22" s="41">
        <v>1</v>
      </c>
      <c r="G22" s="41">
        <v>1</v>
      </c>
      <c r="H22" s="21"/>
      <c r="I22" s="49">
        <v>5</v>
      </c>
    </row>
    <row r="23" s="2" customFormat="1" ht="13.15" customHeight="1" spans="1:9">
      <c r="A23" s="33"/>
      <c r="B23" s="40"/>
      <c r="C23" s="40" t="s">
        <v>109</v>
      </c>
      <c r="D23" s="16"/>
      <c r="E23" s="1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435</v>
      </c>
      <c r="E26" s="16"/>
      <c r="F26" s="41">
        <v>1</v>
      </c>
      <c r="G26" s="129">
        <v>0.8</v>
      </c>
      <c r="H26" s="21" t="s">
        <v>436</v>
      </c>
      <c r="I26" s="49">
        <v>12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437</v>
      </c>
      <c r="E36" s="16"/>
      <c r="F36" s="16" t="s">
        <v>148</v>
      </c>
      <c r="G36" s="16" t="s">
        <v>149</v>
      </c>
      <c r="H36" s="21" t="s">
        <v>363</v>
      </c>
      <c r="I36" s="49">
        <v>6.75</v>
      </c>
    </row>
    <row r="37" s="2" customFormat="1" ht="13.15" customHeight="1" spans="1:9">
      <c r="A37" s="33"/>
      <c r="B37" s="40"/>
      <c r="C37" s="40"/>
      <c r="D37" s="16" t="s">
        <v>438</v>
      </c>
      <c r="E37" s="16"/>
      <c r="F37" s="16" t="s">
        <v>148</v>
      </c>
      <c r="G37" s="16" t="s">
        <v>149</v>
      </c>
      <c r="H37" s="21" t="s">
        <v>363</v>
      </c>
      <c r="I37" s="49">
        <v>6.75</v>
      </c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439</v>
      </c>
      <c r="E46" s="16"/>
      <c r="F46" s="20" t="s">
        <v>148</v>
      </c>
      <c r="G46" s="16" t="s">
        <v>149</v>
      </c>
      <c r="H46" s="21" t="s">
        <v>440</v>
      </c>
      <c r="I46" s="49">
        <v>13.5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2685185185185" style="3" customWidth="1"/>
    <col min="9" max="16384" width="8.90740740740741" style="3"/>
  </cols>
  <sheetData>
    <row r="1" s="112" customFormat="1" ht="16.5" customHeight="1" spans="1:9">
      <c r="A1" s="113" t="s">
        <v>69</v>
      </c>
      <c r="B1" s="114"/>
      <c r="C1" s="114"/>
      <c r="D1" s="114"/>
      <c r="E1" s="115"/>
      <c r="F1" s="115"/>
      <c r="G1" s="115"/>
      <c r="H1" s="116"/>
      <c r="I1" s="116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43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368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 t="s">
        <v>441</v>
      </c>
      <c r="F9" s="23" t="s">
        <v>441</v>
      </c>
      <c r="G9" s="24"/>
      <c r="H9" s="25" t="e">
        <f t="shared" ref="H9:H15" si="0">F9/E9</f>
        <v>#VALUE!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369</v>
      </c>
      <c r="C17" s="16"/>
      <c r="D17" s="16"/>
      <c r="E17" s="16"/>
      <c r="F17" s="32" t="s">
        <v>442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119" t="s">
        <v>105</v>
      </c>
      <c r="C20" s="119" t="s">
        <v>106</v>
      </c>
      <c r="D20" s="16" t="s">
        <v>216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119"/>
      <c r="C21" s="119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119"/>
      <c r="C22" s="119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119"/>
      <c r="C23" s="119" t="s">
        <v>109</v>
      </c>
      <c r="D23" s="16" t="s">
        <v>443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119"/>
      <c r="C24" s="119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119"/>
      <c r="C25" s="119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119"/>
      <c r="C26" s="119" t="s">
        <v>111</v>
      </c>
      <c r="D26" s="16" t="s">
        <v>372</v>
      </c>
      <c r="E26" s="16"/>
      <c r="F26" s="41">
        <v>1</v>
      </c>
      <c r="G26" s="129">
        <v>0.8</v>
      </c>
      <c r="H26" s="21" t="s">
        <v>444</v>
      </c>
      <c r="I26" s="49">
        <v>9.6</v>
      </c>
    </row>
    <row r="27" s="2" customFormat="1" ht="13.15" customHeight="1" spans="1:9">
      <c r="A27" s="33"/>
      <c r="B27" s="119"/>
      <c r="C27" s="119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119"/>
      <c r="C28" s="119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119"/>
      <c r="C29" s="119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119"/>
      <c r="C30" s="119"/>
      <c r="D30" s="16" t="s">
        <v>445</v>
      </c>
      <c r="E30" s="16"/>
      <c r="F30" s="41">
        <v>1</v>
      </c>
      <c r="G30" s="41">
        <v>1</v>
      </c>
      <c r="H30" s="21"/>
      <c r="I30" s="49">
        <v>12</v>
      </c>
    </row>
    <row r="31" s="2" customFormat="1" ht="13.15" customHeight="1" spans="1:9">
      <c r="A31" s="33"/>
      <c r="B31" s="119"/>
      <c r="C31" s="119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119"/>
      <c r="C32" s="119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119" t="s">
        <v>116</v>
      </c>
      <c r="C33" s="119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119"/>
      <c r="C34" s="119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119"/>
      <c r="C35" s="119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119"/>
      <c r="C36" s="119" t="s">
        <v>118</v>
      </c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119"/>
      <c r="C37" s="119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119"/>
      <c r="C38" s="119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119"/>
      <c r="C39" s="119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119"/>
      <c r="C40" s="119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119"/>
      <c r="C41" s="119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119"/>
      <c r="C42" s="119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119"/>
      <c r="C43" s="119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119"/>
      <c r="C44" s="119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119"/>
      <c r="C45" s="119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119" t="s">
        <v>123</v>
      </c>
      <c r="C46" s="119" t="s">
        <v>124</v>
      </c>
      <c r="D46" s="16" t="s">
        <v>446</v>
      </c>
      <c r="E46" s="16"/>
      <c r="F46" s="20" t="s">
        <v>148</v>
      </c>
      <c r="G46" s="20" t="s">
        <v>447</v>
      </c>
      <c r="H46" s="21" t="s">
        <v>440</v>
      </c>
      <c r="I46" s="49">
        <v>8.4</v>
      </c>
    </row>
    <row r="47" s="2" customFormat="1" ht="13.15" customHeight="1" spans="1:9">
      <c r="A47" s="33"/>
      <c r="B47" s="119"/>
      <c r="C47" s="119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119"/>
      <c r="C48" s="119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119"/>
      <c r="C49" s="119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12" customFormat="1" ht="16.5" customHeight="1" spans="1:9">
      <c r="A1" s="113" t="s">
        <v>69</v>
      </c>
      <c r="B1" s="114"/>
      <c r="C1" s="114"/>
      <c r="D1" s="114"/>
      <c r="E1" s="115"/>
      <c r="F1" s="115"/>
      <c r="G1" s="115"/>
      <c r="H1" s="116"/>
      <c r="I1" s="116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90</v>
      </c>
    </row>
    <row r="5" s="2" customFormat="1" ht="21" customHeight="1" spans="1:9">
      <c r="A5" s="16" t="s">
        <v>5</v>
      </c>
      <c r="B5" s="16"/>
      <c r="C5" s="16"/>
      <c r="D5" s="17" t="s">
        <v>65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448</v>
      </c>
      <c r="E7" s="20"/>
      <c r="F7" s="16" t="s">
        <v>79</v>
      </c>
      <c r="G7" s="17" t="s">
        <v>427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7</v>
      </c>
      <c r="F9" s="23">
        <v>6.99</v>
      </c>
      <c r="G9" s="24"/>
      <c r="H9" s="25">
        <f t="shared" ref="H9:H15" si="0">F9/E9</f>
        <v>0.998571428571429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449</v>
      </c>
      <c r="C17" s="16"/>
      <c r="D17" s="16"/>
      <c r="E17" s="16"/>
      <c r="F17" s="32" t="s">
        <v>450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52</v>
      </c>
    </row>
    <row r="20" s="2" customFormat="1" ht="13.15" customHeight="1" spans="1:9">
      <c r="A20" s="33"/>
      <c r="B20" s="119" t="s">
        <v>105</v>
      </c>
      <c r="C20" s="119" t="s">
        <v>106</v>
      </c>
      <c r="D20" s="16" t="s">
        <v>451</v>
      </c>
      <c r="E20" s="16"/>
      <c r="F20" s="16">
        <v>16</v>
      </c>
      <c r="G20" s="20">
        <v>18</v>
      </c>
      <c r="H20" s="21"/>
      <c r="I20" s="49">
        <v>7</v>
      </c>
    </row>
    <row r="21" s="2" customFormat="1" ht="13.15" customHeight="1" spans="1:9">
      <c r="A21" s="33"/>
      <c r="B21" s="119"/>
      <c r="C21" s="119"/>
      <c r="D21" s="16" t="s">
        <v>452</v>
      </c>
      <c r="E21" s="16"/>
      <c r="F21" s="41">
        <v>1</v>
      </c>
      <c r="G21" s="41">
        <v>1</v>
      </c>
      <c r="H21" s="21"/>
      <c r="I21" s="49">
        <v>7</v>
      </c>
    </row>
    <row r="22" s="2" customFormat="1" ht="13.15" customHeight="1" spans="1:9">
      <c r="A22" s="33"/>
      <c r="B22" s="119"/>
      <c r="C22" s="119"/>
      <c r="D22" s="16" t="s">
        <v>453</v>
      </c>
      <c r="E22" s="16"/>
      <c r="F22" s="16">
        <v>16</v>
      </c>
      <c r="G22" s="20">
        <v>18</v>
      </c>
      <c r="H22" s="21"/>
      <c r="I22" s="49">
        <v>6</v>
      </c>
    </row>
    <row r="23" s="2" customFormat="1" ht="13.15" customHeight="1" spans="1:9">
      <c r="A23" s="33"/>
      <c r="B23" s="119"/>
      <c r="C23" s="119" t="s">
        <v>109</v>
      </c>
      <c r="D23" s="16"/>
      <c r="E23" s="16"/>
      <c r="F23" s="16"/>
      <c r="G23" s="20"/>
      <c r="H23" s="21"/>
      <c r="I23" s="49"/>
    </row>
    <row r="24" s="2" customFormat="1" ht="13.15" customHeight="1" spans="1:9">
      <c r="A24" s="33"/>
      <c r="B24" s="119"/>
      <c r="C24" s="119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119"/>
      <c r="C25" s="119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119"/>
      <c r="C26" s="119" t="s">
        <v>111</v>
      </c>
      <c r="D26" s="16"/>
      <c r="E26" s="16"/>
      <c r="F26" s="16"/>
      <c r="G26" s="20"/>
      <c r="H26" s="21"/>
      <c r="I26" s="49"/>
    </row>
    <row r="27" s="2" customFormat="1" ht="13.15" customHeight="1" spans="1:9">
      <c r="A27" s="33"/>
      <c r="B27" s="119"/>
      <c r="C27" s="119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119"/>
      <c r="C28" s="119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119"/>
      <c r="C29" s="119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119"/>
      <c r="C30" s="119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119"/>
      <c r="C31" s="119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119"/>
      <c r="C32" s="119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119" t="s">
        <v>116</v>
      </c>
      <c r="C33" s="119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119"/>
      <c r="C34" s="119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119"/>
      <c r="C35" s="119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119"/>
      <c r="C36" s="119" t="s">
        <v>118</v>
      </c>
      <c r="D36" s="16" t="s">
        <v>437</v>
      </c>
      <c r="E36" s="16"/>
      <c r="F36" s="16" t="s">
        <v>148</v>
      </c>
      <c r="G36" s="16" t="s">
        <v>447</v>
      </c>
      <c r="H36" s="21" t="s">
        <v>363</v>
      </c>
      <c r="I36" s="49">
        <v>8</v>
      </c>
    </row>
    <row r="37" s="2" customFormat="1" ht="13.15" customHeight="1" spans="1:9">
      <c r="A37" s="33"/>
      <c r="B37" s="119"/>
      <c r="C37" s="119"/>
      <c r="D37" s="16" t="s">
        <v>454</v>
      </c>
      <c r="E37" s="16"/>
      <c r="F37" s="16" t="s">
        <v>148</v>
      </c>
      <c r="G37" s="16" t="s">
        <v>447</v>
      </c>
      <c r="H37" s="21" t="s">
        <v>363</v>
      </c>
      <c r="I37" s="49">
        <v>8</v>
      </c>
    </row>
    <row r="38" s="2" customFormat="1" ht="13.15" customHeight="1" spans="1:9">
      <c r="A38" s="33"/>
      <c r="B38" s="119"/>
      <c r="C38" s="119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119"/>
      <c r="C39" s="119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119"/>
      <c r="C40" s="119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119"/>
      <c r="C41" s="119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119"/>
      <c r="C42" s="119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119"/>
      <c r="C43" s="119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119"/>
      <c r="C44" s="119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119"/>
      <c r="C45" s="119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119" t="s">
        <v>123</v>
      </c>
      <c r="C46" s="119" t="s">
        <v>124</v>
      </c>
      <c r="D46" s="16" t="s">
        <v>455</v>
      </c>
      <c r="E46" s="16"/>
      <c r="F46" s="20" t="s">
        <v>148</v>
      </c>
      <c r="G46" s="16" t="s">
        <v>447</v>
      </c>
      <c r="H46" s="21" t="s">
        <v>456</v>
      </c>
      <c r="I46" s="49">
        <v>16</v>
      </c>
    </row>
    <row r="47" s="2" customFormat="1" ht="13.15" customHeight="1" spans="1:9">
      <c r="A47" s="33"/>
      <c r="B47" s="119"/>
      <c r="C47" s="119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119"/>
      <c r="C48" s="119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119"/>
      <c r="C49" s="119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24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457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104.5</v>
      </c>
      <c r="F9" s="23">
        <v>104.5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458</v>
      </c>
      <c r="C17" s="16"/>
      <c r="D17" s="16"/>
      <c r="E17" s="16"/>
      <c r="F17" s="32" t="s">
        <v>459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291</v>
      </c>
      <c r="E20" s="16"/>
      <c r="F20" s="41">
        <v>1</v>
      </c>
      <c r="G20" s="41">
        <v>1</v>
      </c>
      <c r="H20" s="21"/>
      <c r="I20" s="49">
        <v>10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292</v>
      </c>
      <c r="E23" s="16"/>
      <c r="F23" s="16" t="s">
        <v>172</v>
      </c>
      <c r="G23" s="16" t="s">
        <v>172</v>
      </c>
      <c r="H23" s="21"/>
      <c r="I23" s="49">
        <v>10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293</v>
      </c>
      <c r="E26" s="16"/>
      <c r="F26" s="41">
        <v>1</v>
      </c>
      <c r="G26" s="129">
        <v>0.8</v>
      </c>
      <c r="H26" s="21" t="s">
        <v>460</v>
      </c>
      <c r="I26" s="49">
        <v>8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295</v>
      </c>
      <c r="E36" s="16"/>
      <c r="F36" s="41">
        <v>1</v>
      </c>
      <c r="G36" s="41">
        <v>1</v>
      </c>
      <c r="H36" s="21"/>
      <c r="I36" s="49">
        <v>5</v>
      </c>
    </row>
    <row r="37" s="2" customFormat="1" ht="13.15" customHeight="1" spans="1:9">
      <c r="A37" s="33"/>
      <c r="B37" s="40"/>
      <c r="C37" s="40"/>
      <c r="D37" s="16" t="s">
        <v>296</v>
      </c>
      <c r="E37" s="16"/>
      <c r="F37" s="16" t="s">
        <v>163</v>
      </c>
      <c r="G37" s="20">
        <v>0</v>
      </c>
      <c r="H37" s="21"/>
      <c r="I37" s="49">
        <v>5</v>
      </c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 t="s">
        <v>297</v>
      </c>
      <c r="E42" s="16"/>
      <c r="F42" s="129">
        <v>1</v>
      </c>
      <c r="G42" s="129">
        <v>0.9</v>
      </c>
      <c r="H42" s="21" t="s">
        <v>422</v>
      </c>
      <c r="I42" s="49">
        <v>9</v>
      </c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299</v>
      </c>
      <c r="E46" s="16"/>
      <c r="F46" s="20" t="s">
        <v>148</v>
      </c>
      <c r="G46" s="129">
        <v>0.8</v>
      </c>
      <c r="H46" s="21" t="s">
        <v>201</v>
      </c>
      <c r="I46" s="49">
        <v>3.5</v>
      </c>
    </row>
    <row r="47" s="2" customFormat="1" ht="13.15" customHeight="1" spans="1:9">
      <c r="A47" s="33"/>
      <c r="B47" s="40"/>
      <c r="C47" s="40"/>
      <c r="D47" s="16" t="s">
        <v>300</v>
      </c>
      <c r="E47" s="16"/>
      <c r="F47" s="20" t="s">
        <v>148</v>
      </c>
      <c r="G47" s="129">
        <v>0.8</v>
      </c>
      <c r="H47" s="21" t="s">
        <v>461</v>
      </c>
      <c r="I47" s="49">
        <v>3.5</v>
      </c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12" customFormat="1" ht="16.5" customHeight="1" spans="1:9">
      <c r="A1" s="113" t="s">
        <v>69</v>
      </c>
      <c r="B1" s="114"/>
      <c r="C1" s="114"/>
      <c r="D1" s="114"/>
      <c r="E1" s="115"/>
      <c r="F1" s="115"/>
      <c r="G1" s="115"/>
      <c r="H1" s="116"/>
      <c r="I1" s="116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90.8</v>
      </c>
    </row>
    <row r="5" s="2" customFormat="1" ht="21" customHeight="1" spans="1:9">
      <c r="A5" s="16" t="s">
        <v>5</v>
      </c>
      <c r="B5" s="16"/>
      <c r="C5" s="16"/>
      <c r="D5" s="17" t="s">
        <v>25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457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 t="s">
        <v>462</v>
      </c>
      <c r="F9" s="23" t="s">
        <v>462</v>
      </c>
      <c r="G9" s="24"/>
      <c r="H9" s="25" t="e">
        <f t="shared" ref="H9:H15" si="0">F9/E9</f>
        <v>#VALUE!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2" t="s">
        <v>463</v>
      </c>
      <c r="C17" s="50"/>
      <c r="D17" s="50"/>
      <c r="E17" s="50"/>
      <c r="F17" s="32" t="s">
        <v>464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52.8</v>
      </c>
    </row>
    <row r="20" s="2" customFormat="1" ht="13.15" customHeight="1" spans="1:9">
      <c r="A20" s="33"/>
      <c r="B20" s="119" t="s">
        <v>105</v>
      </c>
      <c r="C20" s="119" t="s">
        <v>106</v>
      </c>
      <c r="D20" s="16" t="s">
        <v>312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119"/>
      <c r="C21" s="119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119"/>
      <c r="C22" s="119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119"/>
      <c r="C23" s="119" t="s">
        <v>109</v>
      </c>
      <c r="D23" s="16" t="s">
        <v>313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119"/>
      <c r="C24" s="119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119"/>
      <c r="C25" s="119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119"/>
      <c r="C26" s="119" t="s">
        <v>111</v>
      </c>
      <c r="D26" s="16" t="s">
        <v>314</v>
      </c>
      <c r="E26" s="16"/>
      <c r="F26" s="41">
        <v>1</v>
      </c>
      <c r="G26" s="41">
        <v>0.8</v>
      </c>
      <c r="H26" s="21" t="s">
        <v>460</v>
      </c>
      <c r="I26" s="49">
        <v>9.6</v>
      </c>
    </row>
    <row r="27" s="2" customFormat="1" ht="13.15" customHeight="1" spans="1:9">
      <c r="A27" s="33"/>
      <c r="B27" s="119"/>
      <c r="C27" s="119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119"/>
      <c r="C28" s="119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119"/>
      <c r="C29" s="119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119"/>
      <c r="C30" s="119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119"/>
      <c r="C31" s="119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119"/>
      <c r="C32" s="119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119" t="s">
        <v>116</v>
      </c>
      <c r="C33" s="119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119"/>
      <c r="C34" s="119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119"/>
      <c r="C35" s="119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119"/>
      <c r="C36" s="119" t="s">
        <v>118</v>
      </c>
      <c r="D36" s="16" t="s">
        <v>339</v>
      </c>
      <c r="E36" s="16"/>
      <c r="F36" s="16" t="s">
        <v>148</v>
      </c>
      <c r="G36" s="16" t="s">
        <v>447</v>
      </c>
      <c r="H36" s="21" t="s">
        <v>465</v>
      </c>
      <c r="I36" s="49">
        <v>9.6</v>
      </c>
    </row>
    <row r="37" s="2" customFormat="1" ht="13.15" customHeight="1" spans="1:9">
      <c r="A37" s="33"/>
      <c r="B37" s="119"/>
      <c r="C37" s="119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119"/>
      <c r="C38" s="119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119"/>
      <c r="C39" s="119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119"/>
      <c r="C40" s="119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119"/>
      <c r="C41" s="119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119"/>
      <c r="C42" s="119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119"/>
      <c r="C43" s="119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119"/>
      <c r="C44" s="119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119"/>
      <c r="C45" s="119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119" t="s">
        <v>123</v>
      </c>
      <c r="C46" s="119" t="s">
        <v>124</v>
      </c>
      <c r="D46" s="16" t="s">
        <v>274</v>
      </c>
      <c r="E46" s="16"/>
      <c r="F46" s="20" t="s">
        <v>148</v>
      </c>
      <c r="G46" s="16" t="s">
        <v>447</v>
      </c>
      <c r="H46" s="21" t="s">
        <v>364</v>
      </c>
      <c r="I46" s="49">
        <v>9.6</v>
      </c>
    </row>
    <row r="47" s="2" customFormat="1" ht="13.15" customHeight="1" spans="1:9">
      <c r="A47" s="33"/>
      <c r="B47" s="119"/>
      <c r="C47" s="119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119"/>
      <c r="C48" s="119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119"/>
      <c r="C49" s="119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144" customWidth="1"/>
    <col min="3" max="3" width="8.62962962962963" style="144" customWidth="1"/>
    <col min="4" max="4" width="16.4537037037037" style="144" customWidth="1"/>
    <col min="5" max="5" width="15.2685185185185" style="144" customWidth="1"/>
    <col min="6" max="6" width="10.3611111111111" style="144" customWidth="1"/>
    <col min="7" max="7" width="9.26851851851852" style="144" customWidth="1"/>
    <col min="8" max="8" width="19.2685185185185" style="144" customWidth="1"/>
    <col min="9" max="16384" width="8.90740740740741" style="144"/>
  </cols>
  <sheetData>
    <row r="1" s="142" customFormat="1" ht="16.5" customHeight="1" spans="1:9">
      <c r="A1" s="113" t="s">
        <v>69</v>
      </c>
      <c r="B1" s="114"/>
      <c r="C1" s="114"/>
      <c r="D1" s="114"/>
      <c r="H1" s="145"/>
      <c r="I1" s="145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87.5</v>
      </c>
    </row>
    <row r="5" s="143" customFormat="1" ht="21" customHeight="1" spans="1:9">
      <c r="A5" s="16" t="s">
        <v>5</v>
      </c>
      <c r="B5" s="16"/>
      <c r="C5" s="16"/>
      <c r="D5" s="17" t="s">
        <v>57</v>
      </c>
      <c r="E5" s="18"/>
      <c r="F5" s="18"/>
      <c r="G5" s="18"/>
      <c r="H5" s="18"/>
      <c r="I5" s="46"/>
    </row>
    <row r="6" s="143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143" customFormat="1" ht="16.15" customHeight="1" spans="1:9">
      <c r="A7" s="16" t="s">
        <v>77</v>
      </c>
      <c r="B7" s="16"/>
      <c r="C7" s="16"/>
      <c r="D7" s="19" t="s">
        <v>466</v>
      </c>
      <c r="E7" s="20"/>
      <c r="F7" s="16" t="s">
        <v>79</v>
      </c>
      <c r="G7" s="17"/>
      <c r="H7" s="18"/>
      <c r="I7" s="46"/>
    </row>
    <row r="8" s="143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143" customFormat="1" ht="16.15" customHeight="1" spans="1:9">
      <c r="A9" s="16"/>
      <c r="B9" s="16"/>
      <c r="C9" s="16"/>
      <c r="D9" s="19" t="s">
        <v>86</v>
      </c>
      <c r="E9" s="22">
        <v>8</v>
      </c>
      <c r="F9" s="23">
        <v>8</v>
      </c>
      <c r="G9" s="24"/>
      <c r="H9" s="25">
        <f t="shared" ref="H9:H15" si="0">F9/E9</f>
        <v>1</v>
      </c>
      <c r="I9" s="34">
        <v>20</v>
      </c>
    </row>
    <row r="10" s="143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143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143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143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143" customFormat="1" ht="16.15" customHeight="1" spans="1:9">
      <c r="A14" s="16"/>
      <c r="B14" s="16"/>
      <c r="C14" s="16"/>
      <c r="D14" s="20" t="s">
        <v>91</v>
      </c>
      <c r="E14" s="16">
        <v>8</v>
      </c>
      <c r="F14" s="21">
        <v>8</v>
      </c>
      <c r="G14" s="26"/>
      <c r="H14" s="25">
        <f t="shared" si="0"/>
        <v>1</v>
      </c>
      <c r="I14" s="48"/>
    </row>
    <row r="15" s="143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143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143" customFormat="1" ht="60" customHeight="1" spans="1:9">
      <c r="A17" s="30"/>
      <c r="B17" s="32" t="s">
        <v>467</v>
      </c>
      <c r="C17" s="50"/>
      <c r="D17" s="50"/>
      <c r="E17" s="50"/>
      <c r="F17" s="32" t="s">
        <v>468</v>
      </c>
      <c r="G17" s="50"/>
      <c r="H17" s="51"/>
      <c r="I17" s="47">
        <v>18</v>
      </c>
    </row>
    <row r="18" s="143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143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49.5</v>
      </c>
    </row>
    <row r="20" s="143" customFormat="1" ht="13.15" customHeight="1" spans="1:9">
      <c r="A20" s="33"/>
      <c r="B20" s="119" t="s">
        <v>105</v>
      </c>
      <c r="C20" s="119" t="s">
        <v>106</v>
      </c>
      <c r="D20" s="16" t="s">
        <v>469</v>
      </c>
      <c r="E20" s="16"/>
      <c r="F20" s="41">
        <v>1</v>
      </c>
      <c r="G20" s="41">
        <v>0.9</v>
      </c>
      <c r="H20" s="21" t="s">
        <v>470</v>
      </c>
      <c r="I20" s="49">
        <v>13.5</v>
      </c>
    </row>
    <row r="21" s="143" customFormat="1" ht="13.15" customHeight="1" spans="1:9">
      <c r="A21" s="33"/>
      <c r="B21" s="119"/>
      <c r="C21" s="119"/>
      <c r="D21" s="16"/>
      <c r="E21" s="16"/>
      <c r="F21" s="16"/>
      <c r="G21" s="20"/>
      <c r="H21" s="21"/>
      <c r="I21" s="49"/>
    </row>
    <row r="22" s="143" customFormat="1" ht="13.15" customHeight="1" spans="1:9">
      <c r="A22" s="33"/>
      <c r="B22" s="119"/>
      <c r="C22" s="119"/>
      <c r="D22" s="16"/>
      <c r="E22" s="16"/>
      <c r="F22" s="16"/>
      <c r="G22" s="20"/>
      <c r="H22" s="21"/>
      <c r="I22" s="49"/>
    </row>
    <row r="23" s="143" customFormat="1" ht="13.15" customHeight="1" spans="1:9">
      <c r="A23" s="33"/>
      <c r="B23" s="119"/>
      <c r="C23" s="119" t="s">
        <v>109</v>
      </c>
      <c r="D23" s="16" t="s">
        <v>471</v>
      </c>
      <c r="E23" s="16"/>
      <c r="F23" s="41">
        <v>1</v>
      </c>
      <c r="G23" s="41">
        <v>0.8</v>
      </c>
      <c r="H23" s="21" t="s">
        <v>472</v>
      </c>
      <c r="I23" s="49">
        <v>12</v>
      </c>
    </row>
    <row r="24" s="143" customFormat="1" ht="13.15" customHeight="1" spans="1:9">
      <c r="A24" s="33"/>
      <c r="B24" s="119"/>
      <c r="C24" s="119"/>
      <c r="D24" s="16"/>
      <c r="E24" s="16"/>
      <c r="F24" s="16"/>
      <c r="G24" s="20"/>
      <c r="H24" s="21"/>
      <c r="I24" s="49"/>
    </row>
    <row r="25" s="143" customFormat="1" ht="13.15" customHeight="1" spans="1:9">
      <c r="A25" s="33"/>
      <c r="B25" s="119"/>
      <c r="C25" s="119"/>
      <c r="D25" s="16"/>
      <c r="E25" s="16"/>
      <c r="F25" s="16"/>
      <c r="G25" s="20"/>
      <c r="H25" s="21"/>
      <c r="I25" s="49"/>
    </row>
    <row r="26" s="143" customFormat="1" ht="13.15" customHeight="1" spans="1:9">
      <c r="A26" s="33"/>
      <c r="B26" s="119"/>
      <c r="C26" s="119" t="s">
        <v>111</v>
      </c>
      <c r="D26" s="16"/>
      <c r="E26" s="16"/>
      <c r="F26" s="16"/>
      <c r="G26" s="20"/>
      <c r="H26" s="21"/>
      <c r="I26" s="49"/>
    </row>
    <row r="27" s="143" customFormat="1" ht="13.15" customHeight="1" spans="1:9">
      <c r="A27" s="33"/>
      <c r="B27" s="119"/>
      <c r="C27" s="119"/>
      <c r="D27" s="16"/>
      <c r="E27" s="16"/>
      <c r="F27" s="16"/>
      <c r="G27" s="20"/>
      <c r="H27" s="21"/>
      <c r="I27" s="49"/>
    </row>
    <row r="28" s="143" customFormat="1" ht="13.15" customHeight="1" spans="1:9">
      <c r="A28" s="33"/>
      <c r="B28" s="119"/>
      <c r="C28" s="119"/>
      <c r="D28" s="16"/>
      <c r="E28" s="16"/>
      <c r="F28" s="16"/>
      <c r="G28" s="20"/>
      <c r="H28" s="21"/>
      <c r="I28" s="49"/>
    </row>
    <row r="29" s="143" customFormat="1" ht="13.15" customHeight="1" spans="1:9">
      <c r="A29" s="33"/>
      <c r="B29" s="119"/>
      <c r="C29" s="119" t="s">
        <v>114</v>
      </c>
      <c r="D29" s="16"/>
      <c r="E29" s="16"/>
      <c r="F29" s="16"/>
      <c r="G29" s="20"/>
      <c r="H29" s="21"/>
      <c r="I29" s="49"/>
    </row>
    <row r="30" s="143" customFormat="1" ht="13.15" customHeight="1" spans="1:9">
      <c r="A30" s="33"/>
      <c r="B30" s="119"/>
      <c r="C30" s="119"/>
      <c r="D30" s="16"/>
      <c r="E30" s="16"/>
      <c r="F30" s="16"/>
      <c r="G30" s="20"/>
      <c r="H30" s="21"/>
      <c r="I30" s="49"/>
    </row>
    <row r="31" s="143" customFormat="1" ht="13.15" customHeight="1" spans="1:9">
      <c r="A31" s="33"/>
      <c r="B31" s="119"/>
      <c r="C31" s="119"/>
      <c r="D31" s="16"/>
      <c r="E31" s="16"/>
      <c r="F31" s="16"/>
      <c r="G31" s="20"/>
      <c r="H31" s="21"/>
      <c r="I31" s="49"/>
    </row>
    <row r="32" s="143" customFormat="1" ht="13.15" customHeight="1" spans="1:9">
      <c r="A32" s="33"/>
      <c r="B32" s="119"/>
      <c r="C32" s="119" t="s">
        <v>115</v>
      </c>
      <c r="D32" s="16"/>
      <c r="E32" s="16"/>
      <c r="F32" s="16"/>
      <c r="G32" s="20"/>
      <c r="H32" s="21"/>
      <c r="I32" s="49"/>
    </row>
    <row r="33" s="143" customFormat="1" ht="13.15" customHeight="1" spans="1:9">
      <c r="A33" s="33"/>
      <c r="B33" s="119" t="s">
        <v>116</v>
      </c>
      <c r="C33" s="119" t="s">
        <v>117</v>
      </c>
      <c r="D33" s="16"/>
      <c r="E33" s="16"/>
      <c r="F33" s="16"/>
      <c r="G33" s="20"/>
      <c r="H33" s="21"/>
      <c r="I33" s="49"/>
    </row>
    <row r="34" s="143" customFormat="1" ht="13.15" customHeight="1" spans="1:9">
      <c r="A34" s="33"/>
      <c r="B34" s="119"/>
      <c r="C34" s="119"/>
      <c r="D34" s="16"/>
      <c r="E34" s="16"/>
      <c r="F34" s="16"/>
      <c r="G34" s="20"/>
      <c r="H34" s="21"/>
      <c r="I34" s="49"/>
    </row>
    <row r="35" s="143" customFormat="1" ht="13.15" customHeight="1" spans="1:9">
      <c r="A35" s="33"/>
      <c r="B35" s="119"/>
      <c r="C35" s="119"/>
      <c r="D35" s="16"/>
      <c r="E35" s="16"/>
      <c r="F35" s="16"/>
      <c r="G35" s="20"/>
      <c r="H35" s="21"/>
      <c r="I35" s="49"/>
    </row>
    <row r="36" s="143" customFormat="1" ht="13.15" customHeight="1" spans="1:9">
      <c r="A36" s="33"/>
      <c r="B36" s="119"/>
      <c r="C36" s="119" t="s">
        <v>118</v>
      </c>
      <c r="D36" s="16" t="s">
        <v>473</v>
      </c>
      <c r="E36" s="16"/>
      <c r="F36" s="16" t="s">
        <v>148</v>
      </c>
      <c r="G36" s="16" t="s">
        <v>447</v>
      </c>
      <c r="H36" s="21" t="s">
        <v>470</v>
      </c>
      <c r="I36" s="49">
        <v>12</v>
      </c>
    </row>
    <row r="37" s="143" customFormat="1" ht="13.15" customHeight="1" spans="1:9">
      <c r="A37" s="33"/>
      <c r="B37" s="119"/>
      <c r="C37" s="119"/>
      <c r="D37" s="16"/>
      <c r="E37" s="16"/>
      <c r="F37" s="16"/>
      <c r="G37" s="20"/>
      <c r="H37" s="21"/>
      <c r="I37" s="49"/>
    </row>
    <row r="38" s="143" customFormat="1" ht="13.15" customHeight="1" spans="1:9">
      <c r="A38" s="33"/>
      <c r="B38" s="119"/>
      <c r="C38" s="119"/>
      <c r="D38" s="16"/>
      <c r="E38" s="16"/>
      <c r="F38" s="42"/>
      <c r="G38" s="20"/>
      <c r="H38" s="21"/>
      <c r="I38" s="49"/>
    </row>
    <row r="39" s="143" customFormat="1" ht="13.15" customHeight="1" spans="1:9">
      <c r="A39" s="33"/>
      <c r="B39" s="119"/>
      <c r="C39" s="119" t="s">
        <v>121</v>
      </c>
      <c r="D39" s="16"/>
      <c r="E39" s="16"/>
      <c r="F39" s="20"/>
      <c r="G39" s="20"/>
      <c r="H39" s="21"/>
      <c r="I39" s="49"/>
    </row>
    <row r="40" s="143" customFormat="1" ht="13.15" customHeight="1" spans="1:9">
      <c r="A40" s="33"/>
      <c r="B40" s="119"/>
      <c r="C40" s="119"/>
      <c r="D40" s="16"/>
      <c r="E40" s="16"/>
      <c r="F40" s="20"/>
      <c r="G40" s="20"/>
      <c r="H40" s="21"/>
      <c r="I40" s="49"/>
    </row>
    <row r="41" s="143" customFormat="1" ht="13.15" customHeight="1" spans="1:9">
      <c r="A41" s="33"/>
      <c r="B41" s="119"/>
      <c r="C41" s="119"/>
      <c r="D41" s="16"/>
      <c r="E41" s="16"/>
      <c r="F41" s="20"/>
      <c r="G41" s="20"/>
      <c r="H41" s="21"/>
      <c r="I41" s="49"/>
    </row>
    <row r="42" s="143" customFormat="1" ht="13.15" customHeight="1" spans="1:9">
      <c r="A42" s="33"/>
      <c r="B42" s="119"/>
      <c r="C42" s="119" t="s">
        <v>122</v>
      </c>
      <c r="D42" s="16"/>
      <c r="E42" s="16"/>
      <c r="F42" s="20"/>
      <c r="G42" s="20"/>
      <c r="H42" s="21"/>
      <c r="I42" s="49"/>
    </row>
    <row r="43" s="143" customFormat="1" ht="13.15" customHeight="1" spans="1:9">
      <c r="A43" s="33"/>
      <c r="B43" s="119"/>
      <c r="C43" s="119"/>
      <c r="D43" s="16"/>
      <c r="E43" s="16"/>
      <c r="F43" s="20"/>
      <c r="G43" s="20"/>
      <c r="H43" s="21"/>
      <c r="I43" s="49"/>
    </row>
    <row r="44" s="143" customFormat="1" ht="13.15" customHeight="1" spans="1:9">
      <c r="A44" s="33"/>
      <c r="B44" s="119"/>
      <c r="C44" s="119"/>
      <c r="D44" s="16"/>
      <c r="E44" s="16"/>
      <c r="F44" s="20"/>
      <c r="G44" s="20"/>
      <c r="H44" s="21"/>
      <c r="I44" s="49"/>
    </row>
    <row r="45" s="143" customFormat="1" ht="13.15" customHeight="1" spans="1:9">
      <c r="A45" s="33"/>
      <c r="B45" s="119"/>
      <c r="C45" s="119" t="s">
        <v>115</v>
      </c>
      <c r="D45" s="16"/>
      <c r="E45" s="16"/>
      <c r="F45" s="20"/>
      <c r="G45" s="20"/>
      <c r="H45" s="21"/>
      <c r="I45" s="49"/>
    </row>
    <row r="46" s="143" customFormat="1" ht="13.15" customHeight="1" spans="1:9">
      <c r="A46" s="33"/>
      <c r="B46" s="119" t="s">
        <v>123</v>
      </c>
      <c r="C46" s="119" t="s">
        <v>124</v>
      </c>
      <c r="D46" s="16" t="s">
        <v>474</v>
      </c>
      <c r="E46" s="16"/>
      <c r="F46" s="20" t="s">
        <v>148</v>
      </c>
      <c r="G46" s="16" t="s">
        <v>447</v>
      </c>
      <c r="H46" s="21" t="s">
        <v>364</v>
      </c>
      <c r="I46" s="49">
        <v>12</v>
      </c>
    </row>
    <row r="47" s="143" customFormat="1" ht="13.15" customHeight="1" spans="1:9">
      <c r="A47" s="33"/>
      <c r="B47" s="119"/>
      <c r="C47" s="119"/>
      <c r="D47" s="16"/>
      <c r="E47" s="16"/>
      <c r="F47" s="20"/>
      <c r="G47" s="20"/>
      <c r="H47" s="21"/>
      <c r="I47" s="49"/>
    </row>
    <row r="48" s="143" customFormat="1" ht="13.15" customHeight="1" spans="1:9">
      <c r="A48" s="33"/>
      <c r="B48" s="119"/>
      <c r="C48" s="119"/>
      <c r="D48" s="16"/>
      <c r="E48" s="16"/>
      <c r="F48" s="20"/>
      <c r="G48" s="20"/>
      <c r="H48" s="21"/>
      <c r="I48" s="49"/>
    </row>
    <row r="49" s="143" customFormat="1" ht="13.15" customHeight="1" spans="1:9">
      <c r="A49" s="33"/>
      <c r="B49" s="119"/>
      <c r="C49" s="119" t="s">
        <v>115</v>
      </c>
      <c r="D49" s="16"/>
      <c r="E49" s="16"/>
      <c r="F49" s="20"/>
      <c r="G49" s="20"/>
      <c r="H49" s="21"/>
      <c r="I49" s="49"/>
    </row>
    <row r="50" s="143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/>
  <headerFooter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opLeftCell="A18" workbookViewId="0">
      <selection activeCell="A18" sqref="A18:A49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9074074074074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25" t="s">
        <v>384</v>
      </c>
      <c r="D4" s="126"/>
      <c r="E4" s="13"/>
      <c r="F4" s="14" t="s">
        <v>74</v>
      </c>
      <c r="G4" s="14"/>
      <c r="H4" s="15" t="s">
        <v>75</v>
      </c>
      <c r="I4" s="14">
        <f>SUM(I9,I17,I19)</f>
        <v>91.4</v>
      </c>
    </row>
    <row r="5" s="2" customFormat="1" ht="21" customHeight="1" spans="1:9">
      <c r="A5" s="16" t="s">
        <v>5</v>
      </c>
      <c r="B5" s="16"/>
      <c r="C5" s="16"/>
      <c r="D5" s="17" t="s">
        <v>62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385</v>
      </c>
      <c r="E7" s="20"/>
      <c r="F7" s="16" t="s">
        <v>79</v>
      </c>
      <c r="G7" s="19" t="s">
        <v>335</v>
      </c>
      <c r="H7" s="20"/>
      <c r="I7" s="19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60</v>
      </c>
      <c r="F9" s="23">
        <v>60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60</v>
      </c>
      <c r="F14" s="21">
        <v>60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475</v>
      </c>
      <c r="C17" s="16"/>
      <c r="D17" s="16"/>
      <c r="E17" s="16"/>
      <c r="F17" s="141" t="s">
        <v>476</v>
      </c>
      <c r="G17" s="42"/>
      <c r="H17" s="42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53.4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477</v>
      </c>
      <c r="E20" s="16"/>
      <c r="F20" s="41">
        <v>1</v>
      </c>
      <c r="G20" s="41">
        <v>0.9</v>
      </c>
      <c r="H20" s="21" t="s">
        <v>478</v>
      </c>
      <c r="I20" s="49">
        <v>5.4</v>
      </c>
    </row>
    <row r="21" s="2" customFormat="1" ht="13.15" customHeight="1" spans="1:9">
      <c r="A21" s="33"/>
      <c r="B21" s="40"/>
      <c r="C21" s="40"/>
      <c r="D21" s="16" t="s">
        <v>479</v>
      </c>
      <c r="E21" s="16"/>
      <c r="F21" s="41">
        <v>1</v>
      </c>
      <c r="G21" s="41">
        <v>0.8</v>
      </c>
      <c r="H21" s="21" t="s">
        <v>480</v>
      </c>
      <c r="I21" s="49">
        <v>4.8</v>
      </c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481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482</v>
      </c>
      <c r="E26" s="16"/>
      <c r="F26" s="16" t="s">
        <v>483</v>
      </c>
      <c r="G26" s="16" t="s">
        <v>483</v>
      </c>
      <c r="H26" s="21"/>
      <c r="I26" s="49">
        <v>12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484</v>
      </c>
      <c r="E36" s="16"/>
      <c r="F36" s="16" t="s">
        <v>148</v>
      </c>
      <c r="G36" s="16" t="s">
        <v>447</v>
      </c>
      <c r="H36" s="21" t="s">
        <v>363</v>
      </c>
      <c r="I36" s="49">
        <v>4.8</v>
      </c>
    </row>
    <row r="37" s="2" customFormat="1" ht="13.15" customHeight="1" spans="1:9">
      <c r="A37" s="33"/>
      <c r="B37" s="40"/>
      <c r="C37" s="40"/>
      <c r="D37" s="16" t="s">
        <v>485</v>
      </c>
      <c r="E37" s="16"/>
      <c r="F37" s="16" t="s">
        <v>148</v>
      </c>
      <c r="G37" s="16" t="s">
        <v>447</v>
      </c>
      <c r="H37" s="21" t="s">
        <v>363</v>
      </c>
      <c r="I37" s="49">
        <v>4.8</v>
      </c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486</v>
      </c>
      <c r="E46" s="16"/>
      <c r="F46" s="20" t="s">
        <v>148</v>
      </c>
      <c r="G46" s="16" t="s">
        <v>447</v>
      </c>
      <c r="H46" s="21" t="s">
        <v>287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H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opLeftCell="A16"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11.4537037037037" style="130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131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32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52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 t="s">
        <v>487</v>
      </c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334</v>
      </c>
      <c r="E7" s="20"/>
      <c r="F7" s="16" t="s">
        <v>79</v>
      </c>
      <c r="G7" s="17" t="s">
        <v>335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133">
        <v>810.26</v>
      </c>
      <c r="F9" s="23">
        <v>810.26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>
        <v>810.26</v>
      </c>
      <c r="F10" s="16">
        <v>810.26</v>
      </c>
      <c r="G10" s="16"/>
      <c r="H10" s="25">
        <f t="shared" si="0"/>
        <v>1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488</v>
      </c>
      <c r="C17" s="16"/>
      <c r="D17" s="16"/>
      <c r="E17" s="16"/>
      <c r="F17" s="127" t="s">
        <v>489</v>
      </c>
      <c r="G17" s="16"/>
      <c r="H17" s="2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134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135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490</v>
      </c>
      <c r="E20" s="16"/>
      <c r="F20" s="128">
        <v>48</v>
      </c>
      <c r="G20" s="136">
        <v>48</v>
      </c>
      <c r="H20" s="21"/>
      <c r="I20" s="49">
        <v>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137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137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491</v>
      </c>
      <c r="E23" s="16"/>
      <c r="F23" s="138">
        <v>1</v>
      </c>
      <c r="G23" s="138">
        <v>1</v>
      </c>
      <c r="H23" s="21"/>
      <c r="I23" s="49">
        <v>5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137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137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492</v>
      </c>
      <c r="E26" s="16"/>
      <c r="F26" s="138">
        <v>1</v>
      </c>
      <c r="G26" s="138">
        <v>0.8</v>
      </c>
      <c r="H26" s="21" t="s">
        <v>493</v>
      </c>
      <c r="I26" s="49">
        <v>4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137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137"/>
      <c r="H28" s="21"/>
      <c r="I28" s="49"/>
    </row>
    <row r="29" s="2" customFormat="1" ht="13" customHeight="1" spans="1:9">
      <c r="A29" s="33"/>
      <c r="B29" s="40"/>
      <c r="C29" s="40" t="s">
        <v>114</v>
      </c>
      <c r="D29" s="16" t="s">
        <v>494</v>
      </c>
      <c r="E29" s="16"/>
      <c r="F29" s="128" t="s">
        <v>141</v>
      </c>
      <c r="G29" s="16" t="s">
        <v>495</v>
      </c>
      <c r="H29" s="21" t="s">
        <v>496</v>
      </c>
      <c r="I29" s="49">
        <v>4</v>
      </c>
    </row>
    <row r="30" s="2" customFormat="1" ht="13.15" customHeight="1" spans="1:9">
      <c r="A30" s="33"/>
      <c r="B30" s="40"/>
      <c r="C30" s="40"/>
      <c r="D30" s="16"/>
      <c r="E30" s="16"/>
      <c r="F30" s="16"/>
      <c r="G30" s="137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137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137"/>
      <c r="H32" s="21"/>
      <c r="I32" s="49"/>
    </row>
    <row r="33" s="2" customFormat="1" ht="13" customHeight="1" spans="1:9">
      <c r="A33" s="33"/>
      <c r="B33" s="40" t="s">
        <v>116</v>
      </c>
      <c r="C33" s="40" t="s">
        <v>117</v>
      </c>
      <c r="D33" s="16" t="s">
        <v>497</v>
      </c>
      <c r="E33" s="16"/>
      <c r="F33" s="128" t="s">
        <v>148</v>
      </c>
      <c r="G33" s="16" t="s">
        <v>149</v>
      </c>
      <c r="H33" s="21" t="s">
        <v>363</v>
      </c>
      <c r="I33" s="49">
        <v>4.5</v>
      </c>
    </row>
    <row r="34" s="2" customFormat="1" ht="13.15" customHeight="1" spans="1:9">
      <c r="A34" s="33"/>
      <c r="B34" s="40"/>
      <c r="C34" s="40"/>
      <c r="D34" s="16"/>
      <c r="E34" s="16"/>
      <c r="F34" s="16"/>
      <c r="G34" s="137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137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498</v>
      </c>
      <c r="E36" s="16"/>
      <c r="F36" s="128" t="s">
        <v>148</v>
      </c>
      <c r="G36" s="16" t="s">
        <v>149</v>
      </c>
      <c r="H36" s="21" t="s">
        <v>499</v>
      </c>
      <c r="I36" s="49">
        <v>4.5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137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137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 t="s">
        <v>500</v>
      </c>
      <c r="E39" s="16"/>
      <c r="F39" s="128" t="s">
        <v>148</v>
      </c>
      <c r="G39" s="16" t="s">
        <v>149</v>
      </c>
      <c r="H39" s="21" t="s">
        <v>501</v>
      </c>
      <c r="I39" s="49">
        <v>4.5</v>
      </c>
    </row>
    <row r="40" s="2" customFormat="1" ht="13.15" customHeight="1" spans="1:9">
      <c r="A40" s="33"/>
      <c r="B40" s="40"/>
      <c r="C40" s="40"/>
      <c r="D40" s="16"/>
      <c r="E40" s="16"/>
      <c r="F40" s="20"/>
      <c r="G40" s="137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137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 t="s">
        <v>502</v>
      </c>
      <c r="E42" s="16"/>
      <c r="F42" s="128" t="s">
        <v>148</v>
      </c>
      <c r="G42" s="16" t="s">
        <v>149</v>
      </c>
      <c r="H42" s="21" t="s">
        <v>503</v>
      </c>
      <c r="I42" s="49">
        <v>4.5</v>
      </c>
    </row>
    <row r="43" s="2" customFormat="1" ht="13.15" customHeight="1" spans="1:9">
      <c r="A43" s="33"/>
      <c r="B43" s="40"/>
      <c r="C43" s="40"/>
      <c r="D43" s="16"/>
      <c r="E43" s="16"/>
      <c r="F43" s="20"/>
      <c r="G43" s="137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137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137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504</v>
      </c>
      <c r="E46" s="16"/>
      <c r="F46" s="128" t="s">
        <v>148</v>
      </c>
      <c r="G46" s="16" t="s">
        <v>149</v>
      </c>
      <c r="H46" s="21" t="s">
        <v>364</v>
      </c>
      <c r="I46" s="49">
        <v>18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137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137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137"/>
      <c r="H49" s="21"/>
      <c r="I49" s="49"/>
    </row>
    <row r="50" s="2" customFormat="1" ht="16.15" customHeight="1" spans="1:9">
      <c r="A50" s="43" t="s">
        <v>127</v>
      </c>
      <c r="B50" s="139" t="s">
        <v>108</v>
      </c>
      <c r="C50" s="140"/>
      <c r="D50" s="140"/>
      <c r="E50" s="140"/>
      <c r="F50" s="140"/>
      <c r="G50" s="140"/>
      <c r="H50" s="140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91</v>
      </c>
    </row>
    <row r="5" s="2" customFormat="1" ht="21" customHeight="1" spans="1:9">
      <c r="A5" s="16" t="s">
        <v>5</v>
      </c>
      <c r="B5" s="16"/>
      <c r="C5" s="16"/>
      <c r="D5" s="17" t="s">
        <v>505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334</v>
      </c>
      <c r="E7" s="20"/>
      <c r="F7" s="16" t="s">
        <v>79</v>
      </c>
      <c r="G7" s="17" t="s">
        <v>335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164.5</v>
      </c>
      <c r="F9" s="23">
        <v>164.5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22"/>
      <c r="F10" s="23"/>
      <c r="G10" s="24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506</v>
      </c>
      <c r="C17" s="16"/>
      <c r="D17" s="16"/>
      <c r="E17" s="16"/>
      <c r="F17" s="127" t="s">
        <v>507</v>
      </c>
      <c r="G17" s="16"/>
      <c r="H17" s="2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53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508</v>
      </c>
      <c r="E20" s="16"/>
      <c r="F20" s="16">
        <v>548322.7</v>
      </c>
      <c r="G20" s="20">
        <v>548322.7</v>
      </c>
      <c r="H20" s="21"/>
      <c r="I20" s="49">
        <v>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509</v>
      </c>
      <c r="E23" s="16"/>
      <c r="F23" s="41">
        <v>1</v>
      </c>
      <c r="G23" s="129">
        <v>1</v>
      </c>
      <c r="H23" s="21"/>
      <c r="I23" s="49">
        <v>5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510</v>
      </c>
      <c r="E26" s="16"/>
      <c r="F26" s="41">
        <v>1</v>
      </c>
      <c r="G26" s="129">
        <v>0.8</v>
      </c>
      <c r="H26" s="21" t="s">
        <v>511</v>
      </c>
      <c r="I26" s="49">
        <v>5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 t="s">
        <v>494</v>
      </c>
      <c r="E29" s="16"/>
      <c r="F29" s="16" t="s">
        <v>141</v>
      </c>
      <c r="G29" s="20" t="s">
        <v>495</v>
      </c>
      <c r="H29" s="21" t="s">
        <v>512</v>
      </c>
      <c r="I29" s="49">
        <v>4</v>
      </c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 t="s">
        <v>513</v>
      </c>
      <c r="E33" s="16"/>
      <c r="F33" s="16" t="s">
        <v>148</v>
      </c>
      <c r="G33" s="20" t="s">
        <v>447</v>
      </c>
      <c r="H33" s="21"/>
      <c r="I33" s="49">
        <v>4</v>
      </c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 t="s">
        <v>514</v>
      </c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498</v>
      </c>
      <c r="E36" s="16"/>
      <c r="F36" s="128" t="s">
        <v>148</v>
      </c>
      <c r="G36" s="20" t="s">
        <v>447</v>
      </c>
      <c r="H36" s="21" t="s">
        <v>363</v>
      </c>
      <c r="I36" s="49">
        <v>4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 t="s">
        <v>500</v>
      </c>
      <c r="E39" s="16"/>
      <c r="F39" s="128" t="s">
        <v>148</v>
      </c>
      <c r="G39" s="20" t="s">
        <v>148</v>
      </c>
      <c r="H39" s="21"/>
      <c r="I39" s="49">
        <v>5</v>
      </c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 t="s">
        <v>502</v>
      </c>
      <c r="E42" s="16"/>
      <c r="F42" s="128" t="s">
        <v>148</v>
      </c>
      <c r="G42" s="20" t="s">
        <v>148</v>
      </c>
      <c r="H42" s="21"/>
      <c r="I42" s="49">
        <v>5</v>
      </c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504</v>
      </c>
      <c r="E46" s="16"/>
      <c r="F46" s="128" t="s">
        <v>148</v>
      </c>
      <c r="G46" s="20" t="s">
        <v>447</v>
      </c>
      <c r="H46" s="21" t="s">
        <v>440</v>
      </c>
      <c r="I46" s="49">
        <v>16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A1" sqref="$A1:$XFD1048576"/>
    </sheetView>
  </sheetViews>
  <sheetFormatPr defaultColWidth="8.90740740740741" defaultRowHeight="14.4"/>
  <cols>
    <col min="1" max="2" width="4.62962962962963" style="148" customWidth="1"/>
    <col min="3" max="3" width="8.62962962962963" style="148" customWidth="1"/>
    <col min="4" max="4" width="16.4537037037037" style="148" customWidth="1"/>
    <col min="5" max="5" width="15.2685185185185" style="148" customWidth="1"/>
    <col min="6" max="6" width="10.3611111111111" style="148" customWidth="1"/>
    <col min="7" max="7" width="9.26851851851852" style="148" customWidth="1"/>
    <col min="8" max="8" width="25.4537037037037" style="148" customWidth="1"/>
    <col min="9" max="16384" width="8.90740740740741" style="148"/>
  </cols>
  <sheetData>
    <row r="1" s="191" customFormat="1" ht="16.5" customHeight="1" spans="1:9">
      <c r="A1" s="4" t="s">
        <v>69</v>
      </c>
      <c r="B1" s="5"/>
      <c r="C1" s="5"/>
      <c r="D1" s="5"/>
      <c r="E1" s="192"/>
      <c r="F1" s="192"/>
      <c r="G1" s="192"/>
      <c r="H1" s="193"/>
      <c r="I1" s="193"/>
    </row>
    <row r="2" ht="30" customHeight="1" spans="1:9">
      <c r="A2" s="149" t="s">
        <v>70</v>
      </c>
      <c r="B2" s="149"/>
      <c r="C2" s="149"/>
      <c r="D2" s="149"/>
      <c r="E2" s="149"/>
      <c r="F2" s="149"/>
      <c r="G2" s="149"/>
      <c r="H2" s="149"/>
      <c r="I2" s="149"/>
    </row>
    <row r="3" ht="21.65" customHeight="1" spans="1:9">
      <c r="A3" s="150" t="s">
        <v>71</v>
      </c>
      <c r="B3" s="150"/>
      <c r="C3" s="150"/>
      <c r="D3" s="150"/>
      <c r="E3" s="150"/>
      <c r="F3" s="150"/>
      <c r="G3" s="150"/>
      <c r="H3" s="150"/>
      <c r="I3" s="150"/>
    </row>
    <row r="4" ht="21.65" customHeight="1" spans="1:9">
      <c r="A4" s="151" t="s">
        <v>72</v>
      </c>
      <c r="B4" s="151"/>
      <c r="C4" s="152" t="s">
        <v>73</v>
      </c>
      <c r="D4" s="153"/>
      <c r="E4" s="154"/>
      <c r="F4" s="155" t="s">
        <v>74</v>
      </c>
      <c r="G4" s="155"/>
      <c r="H4" s="156" t="s">
        <v>75</v>
      </c>
      <c r="I4" s="155">
        <f>SUM(I9,I17,I19)</f>
        <v>90</v>
      </c>
    </row>
    <row r="5" s="147" customFormat="1" ht="21" customHeight="1" spans="1:9">
      <c r="A5" s="50" t="s">
        <v>5</v>
      </c>
      <c r="B5" s="50"/>
      <c r="C5" s="50"/>
      <c r="D5" s="157" t="s">
        <v>45</v>
      </c>
      <c r="E5" s="158"/>
      <c r="F5" s="158"/>
      <c r="G5" s="158"/>
      <c r="H5" s="158"/>
      <c r="I5" s="183"/>
    </row>
    <row r="6" s="147" customFormat="1" ht="16.15" customHeight="1" spans="1:9">
      <c r="A6" s="50" t="s">
        <v>76</v>
      </c>
      <c r="B6" s="50"/>
      <c r="C6" s="50"/>
      <c r="D6" s="157"/>
      <c r="E6" s="158"/>
      <c r="F6" s="158"/>
      <c r="G6" s="158"/>
      <c r="H6" s="158"/>
      <c r="I6" s="183"/>
    </row>
    <row r="7" s="147" customFormat="1" ht="16.15" customHeight="1" spans="1:9">
      <c r="A7" s="50" t="s">
        <v>77</v>
      </c>
      <c r="B7" s="50"/>
      <c r="C7" s="50"/>
      <c r="D7" s="159" t="s">
        <v>78</v>
      </c>
      <c r="E7" s="160"/>
      <c r="F7" s="50" t="s">
        <v>79</v>
      </c>
      <c r="G7" s="157" t="s">
        <v>80</v>
      </c>
      <c r="H7" s="158"/>
      <c r="I7" s="183"/>
    </row>
    <row r="8" s="147" customFormat="1" ht="16.15" customHeight="1" spans="1:9">
      <c r="A8" s="50" t="s">
        <v>81</v>
      </c>
      <c r="B8" s="50"/>
      <c r="C8" s="50"/>
      <c r="D8" s="159"/>
      <c r="E8" s="50" t="s">
        <v>82</v>
      </c>
      <c r="F8" s="50" t="s">
        <v>83</v>
      </c>
      <c r="G8" s="50"/>
      <c r="H8" s="51" t="s">
        <v>84</v>
      </c>
      <c r="I8" s="184" t="s">
        <v>85</v>
      </c>
    </row>
    <row r="9" s="147" customFormat="1" ht="16.15" customHeight="1" spans="1:9">
      <c r="A9" s="50"/>
      <c r="B9" s="50"/>
      <c r="C9" s="50"/>
      <c r="D9" s="159" t="s">
        <v>86</v>
      </c>
      <c r="E9" s="161">
        <f>SUM(E10:E15)</f>
        <v>302.7</v>
      </c>
      <c r="F9" s="162">
        <f>SUM(F10:F15)</f>
        <v>302.7</v>
      </c>
      <c r="G9" s="163"/>
      <c r="H9" s="164">
        <f t="shared" ref="H9:H15" si="0">F9/E9</f>
        <v>1</v>
      </c>
      <c r="I9" s="171">
        <v>20</v>
      </c>
    </row>
    <row r="10" s="147" customFormat="1" ht="16.15" customHeight="1" spans="1:9">
      <c r="A10" s="50"/>
      <c r="B10" s="50"/>
      <c r="C10" s="50"/>
      <c r="D10" s="160" t="s">
        <v>151</v>
      </c>
      <c r="E10" s="50"/>
      <c r="F10" s="50"/>
      <c r="G10" s="50"/>
      <c r="H10" s="164" t="e">
        <f t="shared" si="0"/>
        <v>#DIV/0!</v>
      </c>
      <c r="I10" s="185"/>
    </row>
    <row r="11" s="147" customFormat="1" ht="16.15" customHeight="1" spans="1:9">
      <c r="A11" s="50"/>
      <c r="B11" s="50"/>
      <c r="C11" s="50"/>
      <c r="D11" s="160" t="s">
        <v>88</v>
      </c>
      <c r="E11" s="50"/>
      <c r="F11" s="51"/>
      <c r="G11" s="165"/>
      <c r="H11" s="164" t="e">
        <f t="shared" si="0"/>
        <v>#DIV/0!</v>
      </c>
      <c r="I11" s="185"/>
    </row>
    <row r="12" s="147" customFormat="1" ht="16.15" customHeight="1" spans="1:9">
      <c r="A12" s="50"/>
      <c r="B12" s="50"/>
      <c r="C12" s="50"/>
      <c r="D12" s="160" t="s">
        <v>89</v>
      </c>
      <c r="E12" s="50"/>
      <c r="F12" s="51"/>
      <c r="G12" s="165"/>
      <c r="H12" s="164" t="e">
        <f t="shared" si="0"/>
        <v>#DIV/0!</v>
      </c>
      <c r="I12" s="185"/>
    </row>
    <row r="13" s="147" customFormat="1" ht="16.15" customHeight="1" spans="1:9">
      <c r="A13" s="50"/>
      <c r="B13" s="50"/>
      <c r="C13" s="50"/>
      <c r="D13" s="160" t="s">
        <v>90</v>
      </c>
      <c r="E13" s="50"/>
      <c r="F13" s="51"/>
      <c r="G13" s="165"/>
      <c r="H13" s="164" t="e">
        <f t="shared" si="0"/>
        <v>#DIV/0!</v>
      </c>
      <c r="I13" s="185"/>
    </row>
    <row r="14" s="147" customFormat="1" ht="16.15" customHeight="1" spans="1:9">
      <c r="A14" s="50"/>
      <c r="B14" s="50"/>
      <c r="C14" s="50"/>
      <c r="D14" s="160" t="s">
        <v>91</v>
      </c>
      <c r="E14" s="50">
        <v>302.7</v>
      </c>
      <c r="F14" s="51">
        <v>302.7</v>
      </c>
      <c r="G14" s="165"/>
      <c r="H14" s="164">
        <f t="shared" si="0"/>
        <v>1</v>
      </c>
      <c r="I14" s="185"/>
    </row>
    <row r="15" s="147" customFormat="1" ht="16.15" customHeight="1" spans="1:9">
      <c r="A15" s="50"/>
      <c r="B15" s="50"/>
      <c r="C15" s="50"/>
      <c r="D15" s="166" t="s">
        <v>152</v>
      </c>
      <c r="E15" s="161"/>
      <c r="F15" s="51"/>
      <c r="G15" s="165"/>
      <c r="H15" s="164" t="e">
        <f t="shared" si="0"/>
        <v>#DIV/0!</v>
      </c>
      <c r="I15" s="174"/>
    </row>
    <row r="16" s="147" customFormat="1" ht="16.15" customHeight="1" spans="1:9">
      <c r="A16" s="167" t="s">
        <v>93</v>
      </c>
      <c r="B16" s="51" t="s">
        <v>94</v>
      </c>
      <c r="C16" s="168"/>
      <c r="D16" s="168"/>
      <c r="E16" s="165"/>
      <c r="F16" s="51" t="s">
        <v>95</v>
      </c>
      <c r="G16" s="168"/>
      <c r="H16" s="168"/>
      <c r="I16" s="184" t="s">
        <v>85</v>
      </c>
    </row>
    <row r="17" s="147" customFormat="1" ht="60" customHeight="1" spans="1:9">
      <c r="A17" s="169"/>
      <c r="B17" s="190" t="s">
        <v>153</v>
      </c>
      <c r="C17" s="179"/>
      <c r="D17" s="179"/>
      <c r="E17" s="179"/>
      <c r="F17" s="190" t="s">
        <v>154</v>
      </c>
      <c r="G17" s="179"/>
      <c r="H17" s="157"/>
      <c r="I17" s="184">
        <v>18</v>
      </c>
    </row>
    <row r="18" s="147" customFormat="1" ht="19" customHeight="1" spans="1:9">
      <c r="A18" s="170" t="s">
        <v>98</v>
      </c>
      <c r="B18" s="167" t="s">
        <v>99</v>
      </c>
      <c r="C18" s="171" t="s">
        <v>100</v>
      </c>
      <c r="D18" s="172" t="s">
        <v>101</v>
      </c>
      <c r="E18" s="173"/>
      <c r="F18" s="167" t="s">
        <v>102</v>
      </c>
      <c r="G18" s="167" t="s">
        <v>103</v>
      </c>
      <c r="H18" s="172" t="s">
        <v>104</v>
      </c>
      <c r="I18" s="184" t="s">
        <v>85</v>
      </c>
    </row>
    <row r="19" s="147" customFormat="1" ht="16" customHeight="1" spans="1:9">
      <c r="A19" s="170"/>
      <c r="B19" s="169"/>
      <c r="C19" s="174"/>
      <c r="D19" s="175"/>
      <c r="E19" s="176"/>
      <c r="F19" s="169"/>
      <c r="G19" s="169"/>
      <c r="H19" s="175"/>
      <c r="I19" s="184">
        <f>SUM(I20:I49)</f>
        <v>52</v>
      </c>
    </row>
    <row r="20" s="147" customFormat="1" ht="13.15" customHeight="1" spans="1:9">
      <c r="A20" s="170"/>
      <c r="B20" s="40" t="s">
        <v>105</v>
      </c>
      <c r="C20" s="40" t="s">
        <v>106</v>
      </c>
      <c r="D20" s="50" t="s">
        <v>155</v>
      </c>
      <c r="E20" s="50"/>
      <c r="F20" s="177">
        <v>1</v>
      </c>
      <c r="G20" s="177">
        <v>1</v>
      </c>
      <c r="H20" s="51"/>
      <c r="I20" s="186">
        <v>10</v>
      </c>
    </row>
    <row r="21" s="147" customFormat="1" ht="13.15" customHeight="1" spans="1:9">
      <c r="A21" s="170"/>
      <c r="B21" s="40"/>
      <c r="C21" s="40"/>
      <c r="D21" s="50"/>
      <c r="E21" s="50"/>
      <c r="F21" s="50"/>
      <c r="G21" s="160"/>
      <c r="H21" s="51"/>
      <c r="I21" s="186"/>
    </row>
    <row r="22" s="147" customFormat="1" ht="13.15" customHeight="1" spans="1:9">
      <c r="A22" s="170"/>
      <c r="B22" s="40"/>
      <c r="C22" s="40"/>
      <c r="D22" s="50"/>
      <c r="E22" s="50"/>
      <c r="F22" s="50"/>
      <c r="G22" s="160"/>
      <c r="H22" s="51"/>
      <c r="I22" s="186"/>
    </row>
    <row r="23" s="147" customFormat="1" ht="13.15" customHeight="1" spans="1:9">
      <c r="A23" s="170"/>
      <c r="B23" s="40"/>
      <c r="C23" s="40" t="s">
        <v>109</v>
      </c>
      <c r="D23" s="50" t="s">
        <v>156</v>
      </c>
      <c r="E23" s="50"/>
      <c r="F23" s="177">
        <v>1</v>
      </c>
      <c r="G23" s="178">
        <v>0.8</v>
      </c>
      <c r="H23" s="51" t="s">
        <v>157</v>
      </c>
      <c r="I23" s="186">
        <v>8</v>
      </c>
    </row>
    <row r="24" s="147" customFormat="1" ht="13.15" customHeight="1" spans="1:9">
      <c r="A24" s="170"/>
      <c r="B24" s="40"/>
      <c r="C24" s="40"/>
      <c r="D24" s="50"/>
      <c r="E24" s="50"/>
      <c r="F24" s="50"/>
      <c r="G24" s="160"/>
      <c r="H24" s="51"/>
      <c r="I24" s="186"/>
    </row>
    <row r="25" s="147" customFormat="1" ht="13.15" customHeight="1" spans="1:9">
      <c r="A25" s="170"/>
      <c r="B25" s="40"/>
      <c r="C25" s="40"/>
      <c r="D25" s="50"/>
      <c r="E25" s="50"/>
      <c r="F25" s="50"/>
      <c r="G25" s="160"/>
      <c r="H25" s="51"/>
      <c r="I25" s="186"/>
    </row>
    <row r="26" s="147" customFormat="1" ht="13.15" customHeight="1" spans="1:9">
      <c r="A26" s="170"/>
      <c r="B26" s="40"/>
      <c r="C26" s="40" t="s">
        <v>111</v>
      </c>
      <c r="D26" s="50" t="s">
        <v>158</v>
      </c>
      <c r="E26" s="50"/>
      <c r="F26" s="177">
        <v>1</v>
      </c>
      <c r="G26" s="178">
        <v>0.8</v>
      </c>
      <c r="H26" s="51" t="s">
        <v>159</v>
      </c>
      <c r="I26" s="186">
        <v>8</v>
      </c>
    </row>
    <row r="27" s="147" customFormat="1" ht="13.15" customHeight="1" spans="1:9">
      <c r="A27" s="170"/>
      <c r="B27" s="40"/>
      <c r="C27" s="40"/>
      <c r="D27" s="50"/>
      <c r="E27" s="50"/>
      <c r="F27" s="50"/>
      <c r="G27" s="160"/>
      <c r="H27" s="51"/>
      <c r="I27" s="186"/>
    </row>
    <row r="28" s="147" customFormat="1" ht="13.15" customHeight="1" spans="1:9">
      <c r="A28" s="170"/>
      <c r="B28" s="40"/>
      <c r="C28" s="40"/>
      <c r="D28" s="50"/>
      <c r="E28" s="50"/>
      <c r="F28" s="50"/>
      <c r="G28" s="160"/>
      <c r="H28" s="51"/>
      <c r="I28" s="186"/>
    </row>
    <row r="29" s="147" customFormat="1" ht="13.15" customHeight="1" spans="1:9">
      <c r="A29" s="170"/>
      <c r="B29" s="40"/>
      <c r="C29" s="40" t="s">
        <v>114</v>
      </c>
      <c r="D29" s="50" t="s">
        <v>160</v>
      </c>
      <c r="E29" s="50"/>
      <c r="F29" s="177">
        <v>1</v>
      </c>
      <c r="G29" s="178">
        <v>0.8</v>
      </c>
      <c r="H29" s="51" t="s">
        <v>142</v>
      </c>
      <c r="I29" s="186">
        <v>8</v>
      </c>
    </row>
    <row r="30" s="147" customFormat="1" ht="13.15" customHeight="1" spans="1:9">
      <c r="A30" s="170"/>
      <c r="B30" s="40"/>
      <c r="C30" s="40"/>
      <c r="D30" s="50"/>
      <c r="E30" s="50"/>
      <c r="F30" s="50"/>
      <c r="G30" s="160"/>
      <c r="H30" s="51"/>
      <c r="I30" s="186"/>
    </row>
    <row r="31" s="147" customFormat="1" ht="13.15" customHeight="1" spans="1:9">
      <c r="A31" s="170"/>
      <c r="B31" s="40"/>
      <c r="C31" s="40"/>
      <c r="D31" s="50"/>
      <c r="E31" s="50"/>
      <c r="F31" s="50"/>
      <c r="G31" s="160"/>
      <c r="H31" s="51"/>
      <c r="I31" s="186"/>
    </row>
    <row r="32" s="147" customFormat="1" ht="13.15" customHeight="1" spans="1:9">
      <c r="A32" s="170"/>
      <c r="B32" s="40"/>
      <c r="C32" s="40" t="s">
        <v>115</v>
      </c>
      <c r="D32" s="50"/>
      <c r="E32" s="50"/>
      <c r="F32" s="50"/>
      <c r="G32" s="160"/>
      <c r="H32" s="51"/>
      <c r="I32" s="186"/>
    </row>
    <row r="33" s="147" customFormat="1" ht="13.15" customHeight="1" spans="1:9">
      <c r="A33" s="170"/>
      <c r="B33" s="40" t="s">
        <v>116</v>
      </c>
      <c r="C33" s="40" t="s">
        <v>117</v>
      </c>
      <c r="G33" s="160"/>
      <c r="H33" s="51"/>
      <c r="I33" s="186"/>
    </row>
    <row r="34" s="147" customFormat="1" ht="13.15" customHeight="1" spans="1:9">
      <c r="A34" s="170"/>
      <c r="B34" s="40"/>
      <c r="C34" s="40"/>
      <c r="D34" s="50"/>
      <c r="E34" s="50"/>
      <c r="F34" s="50"/>
      <c r="G34" s="160"/>
      <c r="H34" s="51"/>
      <c r="I34" s="186"/>
    </row>
    <row r="35" s="147" customFormat="1" ht="13.15" customHeight="1" spans="1:9">
      <c r="A35" s="170"/>
      <c r="B35" s="40"/>
      <c r="C35" s="40"/>
      <c r="D35" s="50"/>
      <c r="E35" s="50"/>
      <c r="F35" s="50"/>
      <c r="G35" s="160"/>
      <c r="H35" s="51"/>
      <c r="I35" s="186"/>
    </row>
    <row r="36" s="147" customFormat="1" ht="13.15" customHeight="1" spans="1:9">
      <c r="A36" s="170"/>
      <c r="B36" s="40"/>
      <c r="C36" s="40" t="s">
        <v>118</v>
      </c>
      <c r="D36" s="51" t="s">
        <v>161</v>
      </c>
      <c r="E36" s="165"/>
      <c r="F36" s="177">
        <v>1</v>
      </c>
      <c r="G36" s="177">
        <v>1</v>
      </c>
      <c r="H36" s="51"/>
      <c r="I36" s="186">
        <v>10</v>
      </c>
    </row>
    <row r="37" s="147" customFormat="1" ht="13.15" customHeight="1" spans="1:9">
      <c r="A37" s="170"/>
      <c r="B37" s="40"/>
      <c r="C37" s="40"/>
      <c r="D37" s="51" t="s">
        <v>162</v>
      </c>
      <c r="E37" s="165"/>
      <c r="F37" s="50" t="s">
        <v>163</v>
      </c>
      <c r="G37" s="160">
        <v>0</v>
      </c>
      <c r="H37" s="51"/>
      <c r="I37" s="186"/>
    </row>
    <row r="38" s="147" customFormat="1" ht="13.15" customHeight="1" spans="1:9">
      <c r="A38" s="170"/>
      <c r="B38" s="40"/>
      <c r="C38" s="40"/>
      <c r="D38" s="50"/>
      <c r="E38" s="50"/>
      <c r="F38" s="179"/>
      <c r="G38" s="160"/>
      <c r="H38" s="51"/>
      <c r="I38" s="186"/>
    </row>
    <row r="39" s="147" customFormat="1" ht="13.15" customHeight="1" spans="1:9">
      <c r="A39" s="170"/>
      <c r="B39" s="40"/>
      <c r="C39" s="40" t="s">
        <v>121</v>
      </c>
      <c r="D39" s="50"/>
      <c r="E39" s="50"/>
      <c r="F39" s="160"/>
      <c r="G39" s="160"/>
      <c r="H39" s="51"/>
      <c r="I39" s="186"/>
    </row>
    <row r="40" s="147" customFormat="1" ht="13.15" customHeight="1" spans="1:9">
      <c r="A40" s="170"/>
      <c r="B40" s="40"/>
      <c r="C40" s="40"/>
      <c r="D40" s="50"/>
      <c r="E40" s="50"/>
      <c r="F40" s="160"/>
      <c r="G40" s="160"/>
      <c r="H40" s="51"/>
      <c r="I40" s="186"/>
    </row>
    <row r="41" s="147" customFormat="1" ht="13.15" customHeight="1" spans="1:9">
      <c r="A41" s="170"/>
      <c r="B41" s="40"/>
      <c r="C41" s="40"/>
      <c r="D41" s="50"/>
      <c r="E41" s="50"/>
      <c r="F41" s="160"/>
      <c r="G41" s="160"/>
      <c r="H41" s="51"/>
      <c r="I41" s="186"/>
    </row>
    <row r="42" s="147" customFormat="1" ht="13.15" customHeight="1" spans="1:9">
      <c r="A42" s="170"/>
      <c r="B42" s="40"/>
      <c r="C42" s="40" t="s">
        <v>122</v>
      </c>
      <c r="D42" s="50"/>
      <c r="E42" s="50"/>
      <c r="F42" s="160"/>
      <c r="G42" s="160"/>
      <c r="H42" s="51"/>
      <c r="I42" s="186"/>
    </row>
    <row r="43" s="147" customFormat="1" ht="13.15" customHeight="1" spans="1:9">
      <c r="A43" s="170"/>
      <c r="B43" s="40"/>
      <c r="C43" s="40"/>
      <c r="D43" s="50"/>
      <c r="E43" s="50"/>
      <c r="F43" s="160"/>
      <c r="G43" s="160"/>
      <c r="H43" s="51"/>
      <c r="I43" s="186"/>
    </row>
    <row r="44" s="147" customFormat="1" ht="13.15" customHeight="1" spans="1:9">
      <c r="A44" s="170"/>
      <c r="B44" s="40"/>
      <c r="C44" s="40"/>
      <c r="D44" s="50"/>
      <c r="E44" s="50"/>
      <c r="F44" s="160"/>
      <c r="G44" s="160"/>
      <c r="H44" s="51"/>
      <c r="I44" s="186"/>
    </row>
    <row r="45" s="147" customFormat="1" ht="13.15" customHeight="1" spans="1:9">
      <c r="A45" s="170"/>
      <c r="B45" s="40"/>
      <c r="C45" s="40" t="s">
        <v>115</v>
      </c>
      <c r="D45" s="50"/>
      <c r="E45" s="50"/>
      <c r="F45" s="160"/>
      <c r="G45" s="160"/>
      <c r="H45" s="51"/>
      <c r="I45" s="186"/>
    </row>
    <row r="46" s="147" customFormat="1" ht="13.15" customHeight="1" spans="1:9">
      <c r="A46" s="170"/>
      <c r="B46" s="40" t="s">
        <v>123</v>
      </c>
      <c r="C46" s="40" t="s">
        <v>124</v>
      </c>
      <c r="D46" s="50" t="s">
        <v>164</v>
      </c>
      <c r="E46" s="50"/>
      <c r="F46" s="177">
        <v>1</v>
      </c>
      <c r="G46" s="178">
        <v>0.8</v>
      </c>
      <c r="H46" s="51" t="s">
        <v>165</v>
      </c>
      <c r="I46" s="186">
        <v>8</v>
      </c>
    </row>
    <row r="47" s="147" customFormat="1" ht="13.15" customHeight="1" spans="1:9">
      <c r="A47" s="170"/>
      <c r="B47" s="40"/>
      <c r="C47" s="40"/>
      <c r="D47" s="50"/>
      <c r="E47" s="50"/>
      <c r="F47" s="160"/>
      <c r="G47" s="160"/>
      <c r="H47" s="51"/>
      <c r="I47" s="186"/>
    </row>
    <row r="48" s="147" customFormat="1" ht="13.15" customHeight="1" spans="1:9">
      <c r="A48" s="170"/>
      <c r="B48" s="40"/>
      <c r="C48" s="40"/>
      <c r="D48" s="50"/>
      <c r="E48" s="50"/>
      <c r="F48" s="160"/>
      <c r="G48" s="160"/>
      <c r="H48" s="51"/>
      <c r="I48" s="186"/>
    </row>
    <row r="49" s="147" customFormat="1" ht="13.15" customHeight="1" spans="1:9">
      <c r="A49" s="170"/>
      <c r="B49" s="40"/>
      <c r="C49" s="40" t="s">
        <v>115</v>
      </c>
      <c r="D49" s="50"/>
      <c r="E49" s="50"/>
      <c r="F49" s="160"/>
      <c r="G49" s="160"/>
      <c r="H49" s="51"/>
      <c r="I49" s="186"/>
    </row>
    <row r="50" s="147" customFormat="1" ht="16.15" customHeight="1" spans="1:9">
      <c r="A50" s="180" t="s">
        <v>127</v>
      </c>
      <c r="B50" s="181" t="s">
        <v>128</v>
      </c>
      <c r="C50" s="182"/>
      <c r="D50" s="182"/>
      <c r="E50" s="182"/>
      <c r="F50" s="182"/>
      <c r="G50" s="182"/>
      <c r="H50" s="182"/>
      <c r="I50" s="186"/>
    </row>
  </sheetData>
  <mergeCells count="76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88</v>
      </c>
    </row>
    <row r="5" s="2" customFormat="1" ht="21" customHeight="1" spans="1:9">
      <c r="A5" s="16" t="s">
        <v>5</v>
      </c>
      <c r="B5" s="16"/>
      <c r="C5" s="16"/>
      <c r="D5" s="17" t="s">
        <v>47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334</v>
      </c>
      <c r="E7" s="20"/>
      <c r="F7" s="16" t="s">
        <v>79</v>
      </c>
      <c r="G7" s="17" t="s">
        <v>335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58.07</v>
      </c>
      <c r="F9" s="23">
        <v>58.07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269</v>
      </c>
      <c r="C17" s="16"/>
      <c r="D17" s="16"/>
      <c r="E17" s="16"/>
      <c r="F17" s="127" t="s">
        <v>269</v>
      </c>
      <c r="G17" s="16"/>
      <c r="H17" s="2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50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312</v>
      </c>
      <c r="E20" s="16"/>
      <c r="F20" s="41">
        <v>1</v>
      </c>
      <c r="G20" s="129">
        <v>1</v>
      </c>
      <c r="H20" s="21"/>
      <c r="I20" s="49">
        <v>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313</v>
      </c>
      <c r="E23" s="16"/>
      <c r="F23" s="41">
        <v>1</v>
      </c>
      <c r="G23" s="129">
        <v>1</v>
      </c>
      <c r="H23" s="21"/>
      <c r="I23" s="49">
        <v>5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314</v>
      </c>
      <c r="E26" s="16"/>
      <c r="F26" s="41">
        <v>1</v>
      </c>
      <c r="G26" s="129">
        <v>0.8</v>
      </c>
      <c r="H26" s="21" t="s">
        <v>511</v>
      </c>
      <c r="I26" s="49">
        <v>4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 t="s">
        <v>494</v>
      </c>
      <c r="E29" s="16"/>
      <c r="F29" s="16" t="s">
        <v>141</v>
      </c>
      <c r="G29" s="20" t="s">
        <v>495</v>
      </c>
      <c r="H29" s="21" t="s">
        <v>515</v>
      </c>
      <c r="I29" s="49">
        <v>4</v>
      </c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 t="s">
        <v>513</v>
      </c>
      <c r="E33" s="16"/>
      <c r="F33" s="16" t="s">
        <v>148</v>
      </c>
      <c r="G33" s="20" t="s">
        <v>447</v>
      </c>
      <c r="H33" s="21" t="s">
        <v>512</v>
      </c>
      <c r="I33" s="49">
        <v>4</v>
      </c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339</v>
      </c>
      <c r="E36" s="16"/>
      <c r="F36" s="16" t="s">
        <v>148</v>
      </c>
      <c r="G36" s="20" t="s">
        <v>447</v>
      </c>
      <c r="H36" s="21" t="s">
        <v>514</v>
      </c>
      <c r="I36" s="49">
        <v>4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 t="s">
        <v>500</v>
      </c>
      <c r="E39" s="16"/>
      <c r="F39" s="128" t="s">
        <v>148</v>
      </c>
      <c r="G39" s="20" t="s">
        <v>447</v>
      </c>
      <c r="H39" s="21" t="s">
        <v>516</v>
      </c>
      <c r="I39" s="49">
        <v>4</v>
      </c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 t="s">
        <v>502</v>
      </c>
      <c r="E42" s="16"/>
      <c r="F42" s="128" t="s">
        <v>148</v>
      </c>
      <c r="G42" s="20" t="s">
        <v>447</v>
      </c>
      <c r="H42" s="21" t="s">
        <v>363</v>
      </c>
      <c r="I42" s="49">
        <v>4</v>
      </c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274</v>
      </c>
      <c r="E46" s="16"/>
      <c r="F46" s="20" t="s">
        <v>148</v>
      </c>
      <c r="G46" s="20" t="s">
        <v>447</v>
      </c>
      <c r="H46" s="21" t="s">
        <v>364</v>
      </c>
      <c r="I46" s="49">
        <v>16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108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91</v>
      </c>
    </row>
    <row r="5" s="2" customFormat="1" ht="21" customHeight="1" spans="1:9">
      <c r="A5" s="16" t="s">
        <v>5</v>
      </c>
      <c r="B5" s="16"/>
      <c r="C5" s="16"/>
      <c r="D5" s="17" t="s">
        <v>46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334</v>
      </c>
      <c r="E7" s="20"/>
      <c r="F7" s="16" t="s">
        <v>79</v>
      </c>
      <c r="G7" s="17" t="s">
        <v>335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926.91</v>
      </c>
      <c r="F9" s="23">
        <v>926.91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517</v>
      </c>
      <c r="C17" s="16"/>
      <c r="D17" s="16"/>
      <c r="E17" s="16"/>
      <c r="F17" s="127" t="s">
        <v>517</v>
      </c>
      <c r="G17" s="16"/>
      <c r="H17" s="2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53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518</v>
      </c>
      <c r="E20" s="16"/>
      <c r="F20" s="41">
        <v>1</v>
      </c>
      <c r="G20" s="41">
        <v>1</v>
      </c>
      <c r="H20" s="21"/>
      <c r="I20" s="49">
        <v>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519</v>
      </c>
      <c r="E23" s="16"/>
      <c r="F23" s="41">
        <v>1</v>
      </c>
      <c r="G23" s="41">
        <v>1</v>
      </c>
      <c r="H23" s="21"/>
      <c r="I23" s="49">
        <v>5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520</v>
      </c>
      <c r="E26" s="16"/>
      <c r="F26" s="41">
        <v>1</v>
      </c>
      <c r="G26" s="41">
        <v>0.8</v>
      </c>
      <c r="H26" s="21" t="s">
        <v>511</v>
      </c>
      <c r="I26" s="49">
        <v>4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 t="s">
        <v>521</v>
      </c>
      <c r="E29" s="16"/>
      <c r="F29" s="16" t="s">
        <v>141</v>
      </c>
      <c r="G29" s="20" t="s">
        <v>141</v>
      </c>
      <c r="H29" s="21"/>
      <c r="I29" s="49">
        <v>5</v>
      </c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 t="s">
        <v>522</v>
      </c>
      <c r="E33" s="16"/>
      <c r="F33" s="16" t="s">
        <v>523</v>
      </c>
      <c r="G33" s="20" t="s">
        <v>524</v>
      </c>
      <c r="H33" s="21" t="s">
        <v>525</v>
      </c>
      <c r="I33" s="49">
        <v>4</v>
      </c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526</v>
      </c>
      <c r="E36" s="16"/>
      <c r="F36" s="16" t="s">
        <v>148</v>
      </c>
      <c r="G36" s="20" t="s">
        <v>447</v>
      </c>
      <c r="H36" s="21" t="s">
        <v>363</v>
      </c>
      <c r="I36" s="49">
        <v>4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 t="s">
        <v>527</v>
      </c>
      <c r="E39" s="16"/>
      <c r="F39" s="20" t="s">
        <v>148</v>
      </c>
      <c r="G39" s="20" t="s">
        <v>148</v>
      </c>
      <c r="H39" s="21"/>
      <c r="I39" s="49">
        <v>5</v>
      </c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 t="s">
        <v>502</v>
      </c>
      <c r="E42" s="16"/>
      <c r="F42" s="128" t="s">
        <v>148</v>
      </c>
      <c r="G42" s="20" t="s">
        <v>148</v>
      </c>
      <c r="H42" s="21"/>
      <c r="I42" s="49">
        <v>5</v>
      </c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528</v>
      </c>
      <c r="E46" s="16"/>
      <c r="F46" s="20" t="s">
        <v>148</v>
      </c>
      <c r="G46" s="20" t="s">
        <v>447</v>
      </c>
      <c r="H46" s="21" t="s">
        <v>364</v>
      </c>
      <c r="I46" s="49">
        <v>16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108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zoomScale="85" zoomScaleNormal="85"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10.9074074074074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25" t="s">
        <v>384</v>
      </c>
      <c r="D4" s="126"/>
      <c r="E4" s="13"/>
      <c r="F4" s="14" t="s">
        <v>74</v>
      </c>
      <c r="G4" s="14"/>
      <c r="H4" s="15" t="s">
        <v>75</v>
      </c>
      <c r="I4" s="14">
        <f>SUM(I9,I17,I19)</f>
        <v>89</v>
      </c>
    </row>
    <row r="5" s="2" customFormat="1" ht="21" customHeight="1" spans="1:9">
      <c r="A5" s="16" t="s">
        <v>5</v>
      </c>
      <c r="B5" s="16"/>
      <c r="C5" s="16"/>
      <c r="D5" s="21" t="s">
        <v>50</v>
      </c>
      <c r="E5" s="29"/>
      <c r="F5" s="29"/>
      <c r="G5" s="29"/>
      <c r="H5" s="29"/>
      <c r="I5" s="26"/>
    </row>
    <row r="6" s="2" customFormat="1" ht="16.15" customHeight="1" spans="1:9">
      <c r="A6" s="16" t="s">
        <v>76</v>
      </c>
      <c r="B6" s="16"/>
      <c r="C6" s="16"/>
      <c r="D6" s="21"/>
      <c r="E6" s="29"/>
      <c r="F6" s="29"/>
      <c r="G6" s="29"/>
      <c r="H6" s="29"/>
      <c r="I6" s="26"/>
    </row>
    <row r="7" s="2" customFormat="1" ht="16.15" customHeight="1" spans="1:9">
      <c r="A7" s="16" t="s">
        <v>77</v>
      </c>
      <c r="B7" s="16"/>
      <c r="C7" s="16"/>
      <c r="D7" s="22" t="s">
        <v>342</v>
      </c>
      <c r="E7" s="16"/>
      <c r="F7" s="16" t="s">
        <v>79</v>
      </c>
      <c r="G7" s="21" t="s">
        <v>335</v>
      </c>
      <c r="H7" s="29"/>
      <c r="I7" s="2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280.44</v>
      </c>
      <c r="F9" s="23">
        <f>SUM(F10:F15)</f>
        <v>280.44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280.44</v>
      </c>
      <c r="F14" s="21">
        <v>280.44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343</v>
      </c>
      <c r="C17" s="16"/>
      <c r="D17" s="16"/>
      <c r="E17" s="16"/>
      <c r="F17" s="32" t="s">
        <v>343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SUM(I20:I44)</f>
        <v>51</v>
      </c>
    </row>
    <row r="20" s="2" customFormat="1" ht="13.15" customHeight="1" spans="1:9">
      <c r="A20" s="33"/>
      <c r="B20" s="40" t="s">
        <v>105</v>
      </c>
      <c r="C20" s="40" t="s">
        <v>106</v>
      </c>
      <c r="D20" s="21" t="s">
        <v>529</v>
      </c>
      <c r="E20" s="26"/>
      <c r="F20" s="41">
        <v>1</v>
      </c>
      <c r="G20" s="41">
        <v>0.9</v>
      </c>
      <c r="H20" s="21" t="s">
        <v>530</v>
      </c>
      <c r="I20" s="49">
        <v>9</v>
      </c>
    </row>
    <row r="21" s="2" customFormat="1" ht="13.15" customHeight="1" spans="1:9">
      <c r="A21" s="33"/>
      <c r="B21" s="40"/>
      <c r="C21" s="40"/>
      <c r="D21" s="21"/>
      <c r="E21" s="2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21"/>
      <c r="E22" s="2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21" t="s">
        <v>531</v>
      </c>
      <c r="E23" s="26"/>
      <c r="F23" s="41">
        <v>1</v>
      </c>
      <c r="G23" s="41">
        <v>0.8</v>
      </c>
      <c r="H23" s="21" t="s">
        <v>532</v>
      </c>
      <c r="I23" s="49">
        <v>8</v>
      </c>
    </row>
    <row r="24" s="2" customFormat="1" ht="13.15" customHeight="1" spans="1:9">
      <c r="A24" s="33"/>
      <c r="B24" s="40"/>
      <c r="C24" s="40"/>
      <c r="D24" s="21"/>
      <c r="E24" s="2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21"/>
      <c r="E25" s="2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21" t="s">
        <v>533</v>
      </c>
      <c r="E26" s="26"/>
      <c r="F26" s="41">
        <v>1</v>
      </c>
      <c r="G26" s="41">
        <v>0.8</v>
      </c>
      <c r="H26" s="21" t="s">
        <v>534</v>
      </c>
      <c r="I26" s="49">
        <v>8</v>
      </c>
    </row>
    <row r="27" s="2" customFormat="1" ht="13.15" customHeight="1" spans="1:9">
      <c r="A27" s="33"/>
      <c r="B27" s="40"/>
      <c r="C27" s="40"/>
      <c r="D27" s="21"/>
      <c r="E27" s="2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21"/>
      <c r="E28" s="2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21"/>
      <c r="E29" s="2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21"/>
      <c r="E30" s="2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21"/>
      <c r="E31" s="26"/>
      <c r="F31" s="16"/>
      <c r="G31" s="20"/>
      <c r="H31" s="21"/>
      <c r="I31" s="49"/>
    </row>
    <row r="32" s="2" customFormat="1" ht="13.15" customHeight="1" spans="1:9">
      <c r="A32" s="33"/>
      <c r="B32" s="40" t="s">
        <v>116</v>
      </c>
      <c r="C32" s="40" t="s">
        <v>117</v>
      </c>
      <c r="D32" s="21" t="s">
        <v>535</v>
      </c>
      <c r="E32" s="26"/>
      <c r="F32" s="16" t="s">
        <v>395</v>
      </c>
      <c r="G32" s="16" t="s">
        <v>395</v>
      </c>
      <c r="H32" s="21"/>
      <c r="I32" s="49">
        <v>9</v>
      </c>
    </row>
    <row r="33" s="2" customFormat="1" ht="13.15" customHeight="1" spans="1:9">
      <c r="A33" s="33"/>
      <c r="B33" s="40"/>
      <c r="C33" s="40"/>
      <c r="D33" s="21"/>
      <c r="E33" s="2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21"/>
      <c r="E34" s="26"/>
      <c r="F34" s="16"/>
      <c r="G34" s="20"/>
      <c r="H34" s="21"/>
      <c r="I34" s="49"/>
    </row>
    <row r="35" s="2" customFormat="1" ht="13.15" customHeight="1" spans="1:9">
      <c r="A35" s="33"/>
      <c r="B35" s="40"/>
      <c r="C35" s="40" t="s">
        <v>118</v>
      </c>
      <c r="D35" s="21" t="s">
        <v>536</v>
      </c>
      <c r="E35" s="26"/>
      <c r="F35" s="16" t="s">
        <v>395</v>
      </c>
      <c r="G35" s="16" t="s">
        <v>537</v>
      </c>
      <c r="H35" s="21" t="s">
        <v>538</v>
      </c>
      <c r="I35" s="49">
        <v>9</v>
      </c>
    </row>
    <row r="36" s="2" customFormat="1" ht="13.15" customHeight="1" spans="1:9">
      <c r="A36" s="33"/>
      <c r="B36" s="40"/>
      <c r="C36" s="40"/>
      <c r="D36" s="21"/>
      <c r="E36" s="26"/>
      <c r="F36" s="16"/>
      <c r="G36" s="20"/>
      <c r="H36" s="21"/>
      <c r="I36" s="49"/>
    </row>
    <row r="37" s="2" customFormat="1" ht="13.15" customHeight="1" spans="1:9">
      <c r="A37" s="33"/>
      <c r="B37" s="40"/>
      <c r="C37" s="40"/>
      <c r="D37" s="21"/>
      <c r="E37" s="26"/>
      <c r="F37" s="16"/>
      <c r="G37" s="20"/>
      <c r="H37" s="21"/>
      <c r="I37" s="49"/>
    </row>
    <row r="38" s="2" customFormat="1" ht="13.15" customHeight="1" spans="1:9">
      <c r="A38" s="33"/>
      <c r="B38" s="40"/>
      <c r="C38" s="40" t="s">
        <v>121</v>
      </c>
      <c r="D38" s="21"/>
      <c r="E38" s="26"/>
      <c r="F38" s="16"/>
      <c r="G38" s="20"/>
      <c r="H38" s="21"/>
      <c r="I38" s="49"/>
    </row>
    <row r="39" s="2" customFormat="1" ht="13.15" customHeight="1" spans="1:9">
      <c r="A39" s="33"/>
      <c r="B39" s="40"/>
      <c r="C39" s="40"/>
      <c r="D39" s="21"/>
      <c r="E39" s="26"/>
      <c r="F39" s="16"/>
      <c r="G39" s="20"/>
      <c r="H39" s="21"/>
      <c r="I39" s="49"/>
    </row>
    <row r="40" s="2" customFormat="1" ht="13.15" customHeight="1" spans="1:9">
      <c r="A40" s="33"/>
      <c r="B40" s="40"/>
      <c r="C40" s="40"/>
      <c r="D40" s="21"/>
      <c r="E40" s="26"/>
      <c r="F40" s="16"/>
      <c r="G40" s="20"/>
      <c r="H40" s="21"/>
      <c r="I40" s="49"/>
    </row>
    <row r="41" s="2" customFormat="1" ht="13.15" customHeight="1" spans="1:9">
      <c r="A41" s="33"/>
      <c r="B41" s="40"/>
      <c r="C41" s="40" t="s">
        <v>122</v>
      </c>
      <c r="D41" s="21"/>
      <c r="E41" s="26"/>
      <c r="F41" s="16"/>
      <c r="G41" s="20"/>
      <c r="H41" s="21"/>
      <c r="I41" s="49"/>
    </row>
    <row r="42" s="2" customFormat="1" ht="13.15" customHeight="1" spans="1:9">
      <c r="A42" s="33"/>
      <c r="B42" s="40"/>
      <c r="C42" s="40"/>
      <c r="D42" s="21"/>
      <c r="E42" s="26"/>
      <c r="F42" s="16"/>
      <c r="G42" s="20"/>
      <c r="H42" s="21"/>
      <c r="I42" s="49"/>
    </row>
    <row r="43" s="2" customFormat="1" ht="13.15" customHeight="1" spans="1:9">
      <c r="A43" s="33"/>
      <c r="B43" s="40"/>
      <c r="C43" s="40"/>
      <c r="D43" s="21"/>
      <c r="E43" s="26"/>
      <c r="F43" s="16"/>
      <c r="G43" s="20"/>
      <c r="H43" s="21"/>
      <c r="I43" s="49"/>
    </row>
    <row r="44" s="2" customFormat="1" ht="13.15" customHeight="1" spans="1:9">
      <c r="A44" s="33"/>
      <c r="B44" s="40" t="s">
        <v>123</v>
      </c>
      <c r="C44" s="40" t="s">
        <v>124</v>
      </c>
      <c r="D44" s="21" t="s">
        <v>539</v>
      </c>
      <c r="E44" s="26"/>
      <c r="F44" s="16" t="s">
        <v>395</v>
      </c>
      <c r="G44" s="16" t="s">
        <v>537</v>
      </c>
      <c r="H44" s="21" t="s">
        <v>275</v>
      </c>
      <c r="I44" s="49">
        <v>8</v>
      </c>
    </row>
    <row r="45" s="2" customFormat="1" ht="13.15" customHeight="1" spans="1:9">
      <c r="A45" s="33"/>
      <c r="B45" s="40"/>
      <c r="C45" s="40"/>
      <c r="D45" s="21"/>
      <c r="E45" s="26"/>
      <c r="F45" s="16"/>
      <c r="G45" s="20"/>
      <c r="H45" s="21"/>
      <c r="I45" s="49"/>
    </row>
    <row r="46" s="2" customFormat="1" ht="13.15" customHeight="1" spans="1:9">
      <c r="A46" s="33"/>
      <c r="B46" s="40"/>
      <c r="C46" s="40"/>
      <c r="D46" s="21"/>
      <c r="E46" s="26"/>
      <c r="F46" s="16"/>
      <c r="G46" s="20"/>
      <c r="H46" s="21"/>
      <c r="I46" s="49"/>
    </row>
    <row r="47" s="2" customFormat="1" ht="16.15" customHeight="1" spans="1:9">
      <c r="A47" s="43" t="s">
        <v>127</v>
      </c>
      <c r="B47" s="44" t="s">
        <v>128</v>
      </c>
      <c r="C47" s="45"/>
      <c r="D47" s="45"/>
      <c r="E47" s="45"/>
      <c r="F47" s="45"/>
      <c r="G47" s="45"/>
      <c r="H47" s="45"/>
      <c r="I47" s="49"/>
    </row>
  </sheetData>
  <mergeCells count="74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B47:H47"/>
    <mergeCell ref="A16:A17"/>
    <mergeCell ref="A18:A46"/>
    <mergeCell ref="B18:B19"/>
    <mergeCell ref="B20:B31"/>
    <mergeCell ref="B32:B43"/>
    <mergeCell ref="B44:B46"/>
    <mergeCell ref="C18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zoomScale="85" zoomScaleNormal="85"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10.9074074074074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90</v>
      </c>
    </row>
    <row r="5" s="2" customFormat="1" ht="21" customHeight="1" spans="1:9">
      <c r="A5" s="16" t="s">
        <v>5</v>
      </c>
      <c r="B5" s="16"/>
      <c r="C5" s="16"/>
      <c r="D5" s="21" t="s">
        <v>35</v>
      </c>
      <c r="E5" s="29"/>
      <c r="F5" s="29"/>
      <c r="G5" s="29"/>
      <c r="H5" s="29"/>
      <c r="I5" s="26"/>
    </row>
    <row r="6" s="2" customFormat="1" ht="16.15" customHeight="1" spans="1:9">
      <c r="A6" s="16" t="s">
        <v>76</v>
      </c>
      <c r="B6" s="16"/>
      <c r="C6" s="16"/>
      <c r="D6" s="21"/>
      <c r="E6" s="29"/>
      <c r="F6" s="29"/>
      <c r="G6" s="29"/>
      <c r="H6" s="29"/>
      <c r="I6" s="26"/>
    </row>
    <row r="7" s="2" customFormat="1" ht="16.15" customHeight="1" spans="1:9">
      <c r="A7" s="16" t="s">
        <v>77</v>
      </c>
      <c r="B7" s="16"/>
      <c r="C7" s="16"/>
      <c r="D7" s="22" t="s">
        <v>342</v>
      </c>
      <c r="E7" s="16"/>
      <c r="F7" s="16" t="s">
        <v>79</v>
      </c>
      <c r="G7" s="21" t="s">
        <v>335</v>
      </c>
      <c r="H7" s="29"/>
      <c r="I7" s="2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33</v>
      </c>
      <c r="F9" s="23">
        <f>SUM(F10:F15)</f>
        <v>33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33</v>
      </c>
      <c r="F14" s="21">
        <v>33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540</v>
      </c>
      <c r="C17" s="16"/>
      <c r="D17" s="16"/>
      <c r="E17" s="16"/>
      <c r="F17" s="32" t="s">
        <v>540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v>52</v>
      </c>
    </row>
    <row r="20" s="2" customFormat="1" ht="13.15" customHeight="1" spans="1:9">
      <c r="A20" s="33"/>
      <c r="B20" s="40" t="s">
        <v>105</v>
      </c>
      <c r="C20" s="40" t="s">
        <v>106</v>
      </c>
      <c r="D20" s="35" t="s">
        <v>108</v>
      </c>
      <c r="E20" s="36"/>
      <c r="F20" s="16"/>
      <c r="G20" s="20"/>
      <c r="H20" s="21"/>
      <c r="I20" s="49"/>
    </row>
    <row r="21" s="2" customFormat="1" ht="13.15" customHeight="1" spans="1:9">
      <c r="A21" s="33"/>
      <c r="B21" s="40"/>
      <c r="C21" s="40"/>
      <c r="D21" s="52"/>
      <c r="E21" s="53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38"/>
      <c r="E22" s="39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35" t="s">
        <v>108</v>
      </c>
      <c r="E23" s="3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52"/>
      <c r="E24" s="53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38"/>
      <c r="E25" s="39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35" t="s">
        <v>108</v>
      </c>
      <c r="E26" s="36"/>
      <c r="F26" s="16"/>
      <c r="G26" s="20"/>
      <c r="H26" s="21"/>
      <c r="I26" s="49"/>
    </row>
    <row r="27" s="2" customFormat="1" ht="13.15" customHeight="1" spans="1:9">
      <c r="A27" s="33"/>
      <c r="B27" s="40"/>
      <c r="C27" s="40"/>
      <c r="D27" s="52"/>
      <c r="E27" s="53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38"/>
      <c r="E28" s="39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35" t="s">
        <v>108</v>
      </c>
      <c r="E29" s="3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52"/>
      <c r="E30" s="53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38"/>
      <c r="E31" s="39"/>
      <c r="F31" s="16"/>
      <c r="G31" s="20"/>
      <c r="H31" s="21"/>
      <c r="I31" s="49"/>
    </row>
    <row r="32" s="2" customFormat="1" ht="13.15" customHeight="1" spans="1:9">
      <c r="A32" s="33"/>
      <c r="B32" s="40" t="s">
        <v>116</v>
      </c>
      <c r="C32" s="40" t="s">
        <v>117</v>
      </c>
      <c r="D32" s="35" t="s">
        <v>108</v>
      </c>
      <c r="E32" s="36"/>
      <c r="F32" s="16"/>
      <c r="G32" s="20"/>
      <c r="H32" s="21"/>
      <c r="I32" s="49"/>
    </row>
    <row r="33" s="2" customFormat="1" ht="13.15" customHeight="1" spans="1:9">
      <c r="A33" s="33"/>
      <c r="B33" s="40"/>
      <c r="C33" s="40"/>
      <c r="D33" s="52"/>
      <c r="E33" s="53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38"/>
      <c r="E34" s="39"/>
      <c r="F34" s="16"/>
      <c r="G34" s="20"/>
      <c r="H34" s="21"/>
      <c r="I34" s="49"/>
    </row>
    <row r="35" s="2" customFormat="1" ht="13.15" customHeight="1" spans="1:9">
      <c r="A35" s="33"/>
      <c r="B35" s="40"/>
      <c r="C35" s="40" t="s">
        <v>118</v>
      </c>
      <c r="D35" s="35" t="s">
        <v>541</v>
      </c>
      <c r="E35" s="36"/>
      <c r="F35" s="54">
        <v>0.95</v>
      </c>
      <c r="G35" s="54">
        <v>0.85</v>
      </c>
      <c r="H35" s="122" t="s">
        <v>542</v>
      </c>
      <c r="I35" s="34">
        <v>16</v>
      </c>
    </row>
    <row r="36" s="2" customFormat="1" ht="13.15" customHeight="1" spans="1:9">
      <c r="A36" s="33"/>
      <c r="B36" s="40"/>
      <c r="C36" s="40"/>
      <c r="D36" s="52"/>
      <c r="E36" s="53"/>
      <c r="F36" s="55"/>
      <c r="G36" s="55"/>
      <c r="H36" s="123"/>
      <c r="I36" s="48"/>
    </row>
    <row r="37" s="2" customFormat="1" ht="13.15" customHeight="1" spans="1:9">
      <c r="A37" s="33"/>
      <c r="B37" s="40"/>
      <c r="C37" s="40"/>
      <c r="D37" s="38"/>
      <c r="E37" s="39"/>
      <c r="F37" s="56"/>
      <c r="G37" s="56"/>
      <c r="H37" s="124"/>
      <c r="I37" s="37"/>
    </row>
    <row r="38" s="2" customFormat="1" ht="13.15" customHeight="1" spans="1:9">
      <c r="A38" s="33"/>
      <c r="B38" s="40"/>
      <c r="C38" s="40" t="s">
        <v>121</v>
      </c>
      <c r="D38" s="35" t="s">
        <v>108</v>
      </c>
      <c r="E38" s="36"/>
      <c r="F38" s="16"/>
      <c r="G38" s="16"/>
      <c r="H38" s="21"/>
      <c r="I38" s="47"/>
    </row>
    <row r="39" s="2" customFormat="1" ht="13.15" customHeight="1" spans="1:9">
      <c r="A39" s="33"/>
      <c r="B39" s="40"/>
      <c r="C39" s="40"/>
      <c r="D39" s="52"/>
      <c r="E39" s="53"/>
      <c r="F39" s="16"/>
      <c r="G39" s="16"/>
      <c r="H39" s="21"/>
      <c r="I39" s="47"/>
    </row>
    <row r="40" s="2" customFormat="1" ht="13.15" customHeight="1" spans="1:9">
      <c r="A40" s="33"/>
      <c r="B40" s="40"/>
      <c r="C40" s="40"/>
      <c r="D40" s="38"/>
      <c r="E40" s="39"/>
      <c r="F40" s="16"/>
      <c r="G40" s="16"/>
      <c r="H40" s="21"/>
      <c r="I40" s="47"/>
    </row>
    <row r="41" s="2" customFormat="1" ht="13.15" customHeight="1" spans="1:9">
      <c r="A41" s="33"/>
      <c r="B41" s="40"/>
      <c r="C41" s="40" t="s">
        <v>122</v>
      </c>
      <c r="D41" s="35" t="s">
        <v>543</v>
      </c>
      <c r="E41" s="36"/>
      <c r="F41" s="54" t="s">
        <v>544</v>
      </c>
      <c r="G41" s="54" t="s">
        <v>544</v>
      </c>
      <c r="H41" s="21"/>
      <c r="I41" s="34">
        <v>20</v>
      </c>
    </row>
    <row r="42" s="2" customFormat="1" ht="13.15" customHeight="1" spans="1:9">
      <c r="A42" s="33"/>
      <c r="B42" s="40"/>
      <c r="C42" s="40"/>
      <c r="D42" s="52"/>
      <c r="E42" s="53"/>
      <c r="F42" s="55"/>
      <c r="G42" s="55"/>
      <c r="H42" s="21"/>
      <c r="I42" s="48"/>
    </row>
    <row r="43" s="2" customFormat="1" ht="13.15" customHeight="1" spans="1:9">
      <c r="A43" s="33"/>
      <c r="B43" s="40"/>
      <c r="C43" s="40"/>
      <c r="D43" s="38"/>
      <c r="E43" s="39"/>
      <c r="F43" s="56"/>
      <c r="G43" s="56"/>
      <c r="H43" s="21"/>
      <c r="I43" s="37"/>
    </row>
    <row r="44" s="2" customFormat="1" ht="13.15" customHeight="1" spans="1:9">
      <c r="A44" s="33"/>
      <c r="B44" s="40" t="s">
        <v>123</v>
      </c>
      <c r="C44" s="40" t="s">
        <v>124</v>
      </c>
      <c r="D44" s="35" t="s">
        <v>545</v>
      </c>
      <c r="E44" s="36"/>
      <c r="F44" s="54">
        <v>0.9</v>
      </c>
      <c r="G44" s="54">
        <v>0.72</v>
      </c>
      <c r="H44" s="28" t="s">
        <v>546</v>
      </c>
      <c r="I44" s="34">
        <v>16</v>
      </c>
    </row>
    <row r="45" s="2" customFormat="1" ht="13.15" customHeight="1" spans="1:9">
      <c r="A45" s="33"/>
      <c r="B45" s="40"/>
      <c r="C45" s="40"/>
      <c r="D45" s="52"/>
      <c r="E45" s="53"/>
      <c r="F45" s="55"/>
      <c r="G45" s="55"/>
      <c r="H45" s="57"/>
      <c r="I45" s="48"/>
    </row>
    <row r="46" s="2" customFormat="1" ht="13.15" customHeight="1" spans="1:9">
      <c r="A46" s="33"/>
      <c r="B46" s="40"/>
      <c r="C46" s="40"/>
      <c r="D46" s="38"/>
      <c r="E46" s="39"/>
      <c r="F46" s="56"/>
      <c r="G46" s="56"/>
      <c r="H46" s="30"/>
      <c r="I46" s="37"/>
    </row>
    <row r="47" s="2" customFormat="1" ht="16.15" customHeight="1" spans="1:9">
      <c r="A47" s="43" t="s">
        <v>127</v>
      </c>
      <c r="B47" s="44" t="s">
        <v>128</v>
      </c>
      <c r="C47" s="45"/>
      <c r="D47" s="45"/>
      <c r="E47" s="45"/>
      <c r="F47" s="45"/>
      <c r="G47" s="45"/>
      <c r="H47" s="45"/>
      <c r="I47" s="49"/>
    </row>
  </sheetData>
  <mergeCells count="6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B47:H47"/>
    <mergeCell ref="A16:A17"/>
    <mergeCell ref="A18:A46"/>
    <mergeCell ref="B18:B19"/>
    <mergeCell ref="B20:B31"/>
    <mergeCell ref="B32:B43"/>
    <mergeCell ref="B44:B46"/>
    <mergeCell ref="C18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F18:F19"/>
    <mergeCell ref="F35:F37"/>
    <mergeCell ref="F41:F43"/>
    <mergeCell ref="F44:F46"/>
    <mergeCell ref="G18:G19"/>
    <mergeCell ref="G35:G37"/>
    <mergeCell ref="G41:G43"/>
    <mergeCell ref="G44:G46"/>
    <mergeCell ref="H18:H19"/>
    <mergeCell ref="H35:H37"/>
    <mergeCell ref="H44:H46"/>
    <mergeCell ref="I9:I15"/>
    <mergeCell ref="I35:I37"/>
    <mergeCell ref="I41:I43"/>
    <mergeCell ref="I44:I46"/>
    <mergeCell ref="A8:C15"/>
    <mergeCell ref="D18:E19"/>
    <mergeCell ref="D20:E22"/>
    <mergeCell ref="D23:E25"/>
    <mergeCell ref="D26:E28"/>
    <mergeCell ref="D29:E31"/>
    <mergeCell ref="D32:E34"/>
    <mergeCell ref="D35:E37"/>
    <mergeCell ref="D38:E40"/>
    <mergeCell ref="D41:E43"/>
    <mergeCell ref="D44:E46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zoomScale="85" zoomScaleNormal="85"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90</v>
      </c>
    </row>
    <row r="5" s="2" customFormat="1" ht="21" customHeight="1" spans="1:9">
      <c r="A5" s="16" t="s">
        <v>5</v>
      </c>
      <c r="B5" s="16"/>
      <c r="C5" s="16"/>
      <c r="D5" s="21" t="s">
        <v>32</v>
      </c>
      <c r="E5" s="29"/>
      <c r="F5" s="29"/>
      <c r="G5" s="29"/>
      <c r="H5" s="29"/>
      <c r="I5" s="26"/>
    </row>
    <row r="6" s="2" customFormat="1" ht="16.15" customHeight="1" spans="1:9">
      <c r="A6" s="16" t="s">
        <v>76</v>
      </c>
      <c r="B6" s="16"/>
      <c r="C6" s="16"/>
      <c r="D6" s="21"/>
      <c r="E6" s="29"/>
      <c r="F6" s="29"/>
      <c r="G6" s="29"/>
      <c r="H6" s="29"/>
      <c r="I6" s="26"/>
    </row>
    <row r="7" s="2" customFormat="1" ht="16.15" customHeight="1" spans="1:9">
      <c r="A7" s="16" t="s">
        <v>77</v>
      </c>
      <c r="B7" s="16"/>
      <c r="C7" s="16"/>
      <c r="D7" s="22" t="s">
        <v>342</v>
      </c>
      <c r="E7" s="16"/>
      <c r="F7" s="16" t="s">
        <v>79</v>
      </c>
      <c r="G7" s="21" t="s">
        <v>335</v>
      </c>
      <c r="H7" s="29"/>
      <c r="I7" s="2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120</v>
      </c>
      <c r="F9" s="23">
        <f>SUM(F10:F15)</f>
        <v>120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120</v>
      </c>
      <c r="F14" s="21">
        <v>120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547</v>
      </c>
      <c r="C17" s="16"/>
      <c r="D17" s="16"/>
      <c r="E17" s="16"/>
      <c r="F17" s="32" t="s">
        <v>547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v>52</v>
      </c>
    </row>
    <row r="20" s="2" customFormat="1" ht="13.15" customHeight="1" spans="1:9">
      <c r="A20" s="33"/>
      <c r="B20" s="40" t="s">
        <v>105</v>
      </c>
      <c r="C20" s="40" t="s">
        <v>106</v>
      </c>
      <c r="D20" s="35" t="s">
        <v>108</v>
      </c>
      <c r="E20" s="36"/>
      <c r="F20" s="16"/>
      <c r="G20" s="20"/>
      <c r="H20" s="21"/>
      <c r="I20" s="49"/>
    </row>
    <row r="21" s="2" customFormat="1" ht="13.15" customHeight="1" spans="1:9">
      <c r="A21" s="33"/>
      <c r="B21" s="40"/>
      <c r="C21" s="40"/>
      <c r="D21" s="52"/>
      <c r="E21" s="53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38"/>
      <c r="E22" s="39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35" t="s">
        <v>108</v>
      </c>
      <c r="E23" s="3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52"/>
      <c r="E24" s="53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38"/>
      <c r="E25" s="39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35" t="s">
        <v>108</v>
      </c>
      <c r="E26" s="36"/>
      <c r="F26" s="16"/>
      <c r="G26" s="20"/>
      <c r="H26" s="21"/>
      <c r="I26" s="49"/>
    </row>
    <row r="27" s="2" customFormat="1" ht="13.15" customHeight="1" spans="1:9">
      <c r="A27" s="33"/>
      <c r="B27" s="40"/>
      <c r="C27" s="40"/>
      <c r="D27" s="52"/>
      <c r="E27" s="53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38"/>
      <c r="E28" s="39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35" t="s">
        <v>108</v>
      </c>
      <c r="E29" s="3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52"/>
      <c r="E30" s="53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38"/>
      <c r="E31" s="39"/>
      <c r="F31" s="16"/>
      <c r="G31" s="20"/>
      <c r="H31" s="21"/>
      <c r="I31" s="49"/>
    </row>
    <row r="32" s="2" customFormat="1" ht="13.15" customHeight="1" spans="1:9">
      <c r="A32" s="33"/>
      <c r="B32" s="40" t="s">
        <v>116</v>
      </c>
      <c r="C32" s="40" t="s">
        <v>117</v>
      </c>
      <c r="D32" s="35" t="s">
        <v>108</v>
      </c>
      <c r="E32" s="36"/>
      <c r="F32" s="16"/>
      <c r="G32" s="20"/>
      <c r="H32" s="21"/>
      <c r="I32" s="49"/>
    </row>
    <row r="33" s="2" customFormat="1" ht="13.15" customHeight="1" spans="1:9">
      <c r="A33" s="33"/>
      <c r="B33" s="40"/>
      <c r="C33" s="40"/>
      <c r="D33" s="52"/>
      <c r="E33" s="53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38"/>
      <c r="E34" s="39"/>
      <c r="F34" s="16"/>
      <c r="G34" s="20"/>
      <c r="H34" s="21"/>
      <c r="I34" s="49"/>
    </row>
    <row r="35" s="2" customFormat="1" ht="13.15" customHeight="1" spans="1:9">
      <c r="A35" s="33"/>
      <c r="B35" s="40"/>
      <c r="C35" s="40" t="s">
        <v>118</v>
      </c>
      <c r="D35" s="35" t="s">
        <v>548</v>
      </c>
      <c r="E35" s="36"/>
      <c r="F35" s="54">
        <v>1</v>
      </c>
      <c r="G35" s="54">
        <v>1</v>
      </c>
      <c r="H35" s="21"/>
      <c r="I35" s="34">
        <v>20</v>
      </c>
    </row>
    <row r="36" s="2" customFormat="1" ht="13.15" customHeight="1" spans="1:9">
      <c r="A36" s="33"/>
      <c r="B36" s="40"/>
      <c r="C36" s="40"/>
      <c r="D36" s="52"/>
      <c r="E36" s="53"/>
      <c r="F36" s="55"/>
      <c r="G36" s="55"/>
      <c r="H36" s="21"/>
      <c r="I36" s="48"/>
    </row>
    <row r="37" s="2" customFormat="1" ht="13.15" customHeight="1" spans="1:9">
      <c r="A37" s="33"/>
      <c r="B37" s="40"/>
      <c r="C37" s="40"/>
      <c r="D37" s="38"/>
      <c r="E37" s="39"/>
      <c r="F37" s="56"/>
      <c r="G37" s="56"/>
      <c r="H37" s="21"/>
      <c r="I37" s="37"/>
    </row>
    <row r="38" s="2" customFormat="1" ht="13.15" customHeight="1" spans="1:9">
      <c r="A38" s="33"/>
      <c r="B38" s="40"/>
      <c r="C38" s="40" t="s">
        <v>121</v>
      </c>
      <c r="D38" s="35" t="s">
        <v>108</v>
      </c>
      <c r="E38" s="36"/>
      <c r="F38" s="16"/>
      <c r="G38" s="16"/>
      <c r="H38" s="21"/>
      <c r="I38" s="47"/>
    </row>
    <row r="39" s="2" customFormat="1" ht="13.15" customHeight="1" spans="1:9">
      <c r="A39" s="33"/>
      <c r="B39" s="40"/>
      <c r="C39" s="40"/>
      <c r="D39" s="52"/>
      <c r="E39" s="53"/>
      <c r="F39" s="16"/>
      <c r="G39" s="16"/>
      <c r="H39" s="21"/>
      <c r="I39" s="47"/>
    </row>
    <row r="40" s="2" customFormat="1" ht="13.15" customHeight="1" spans="1:9">
      <c r="A40" s="33"/>
      <c r="B40" s="40"/>
      <c r="C40" s="40"/>
      <c r="D40" s="38"/>
      <c r="E40" s="39"/>
      <c r="F40" s="16"/>
      <c r="G40" s="16"/>
      <c r="H40" s="21"/>
      <c r="I40" s="47"/>
    </row>
    <row r="41" s="2" customFormat="1" ht="13.15" customHeight="1" spans="1:9">
      <c r="A41" s="33"/>
      <c r="B41" s="40"/>
      <c r="C41" s="40" t="s">
        <v>122</v>
      </c>
      <c r="D41" s="35" t="s">
        <v>549</v>
      </c>
      <c r="E41" s="36"/>
      <c r="F41" s="54">
        <v>1</v>
      </c>
      <c r="G41" s="54">
        <v>1</v>
      </c>
      <c r="H41" s="21"/>
      <c r="I41" s="34">
        <v>20</v>
      </c>
    </row>
    <row r="42" s="2" customFormat="1" ht="13.15" customHeight="1" spans="1:9">
      <c r="A42" s="33"/>
      <c r="B42" s="40"/>
      <c r="C42" s="40"/>
      <c r="D42" s="52"/>
      <c r="E42" s="53"/>
      <c r="F42" s="55"/>
      <c r="G42" s="55"/>
      <c r="H42" s="21"/>
      <c r="I42" s="48"/>
    </row>
    <row r="43" s="2" customFormat="1" ht="13.15" customHeight="1" spans="1:9">
      <c r="A43" s="33"/>
      <c r="B43" s="40"/>
      <c r="C43" s="40"/>
      <c r="D43" s="38"/>
      <c r="E43" s="39"/>
      <c r="F43" s="56"/>
      <c r="G43" s="56"/>
      <c r="H43" s="21"/>
      <c r="I43" s="37"/>
    </row>
    <row r="44" s="2" customFormat="1" ht="13.15" customHeight="1" spans="1:9">
      <c r="A44" s="33"/>
      <c r="B44" s="40" t="s">
        <v>123</v>
      </c>
      <c r="C44" s="40" t="s">
        <v>124</v>
      </c>
      <c r="D44" s="35" t="s">
        <v>550</v>
      </c>
      <c r="E44" s="36"/>
      <c r="F44" s="54">
        <v>0.95</v>
      </c>
      <c r="G44" s="54">
        <v>0.75</v>
      </c>
      <c r="H44" s="122" t="s">
        <v>546</v>
      </c>
      <c r="I44" s="34">
        <v>12</v>
      </c>
    </row>
    <row r="45" s="2" customFormat="1" ht="13.15" customHeight="1" spans="1:9">
      <c r="A45" s="33"/>
      <c r="B45" s="40"/>
      <c r="C45" s="40"/>
      <c r="D45" s="52"/>
      <c r="E45" s="53"/>
      <c r="F45" s="55"/>
      <c r="G45" s="55"/>
      <c r="H45" s="123"/>
      <c r="I45" s="48"/>
    </row>
    <row r="46" s="2" customFormat="1" ht="13.15" customHeight="1" spans="1:9">
      <c r="A46" s="33"/>
      <c r="B46" s="40"/>
      <c r="C46" s="40"/>
      <c r="D46" s="38"/>
      <c r="E46" s="39"/>
      <c r="F46" s="56"/>
      <c r="G46" s="56"/>
      <c r="H46" s="124"/>
      <c r="I46" s="37"/>
    </row>
    <row r="47" s="2" customFormat="1" ht="16.15" customHeight="1" spans="1:9">
      <c r="A47" s="43" t="s">
        <v>127</v>
      </c>
      <c r="B47" s="44" t="s">
        <v>128</v>
      </c>
      <c r="C47" s="45"/>
      <c r="D47" s="45"/>
      <c r="E47" s="45"/>
      <c r="F47" s="45"/>
      <c r="G47" s="45"/>
      <c r="H47" s="45"/>
      <c r="I47" s="49"/>
    </row>
  </sheetData>
  <mergeCells count="66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B47:H47"/>
    <mergeCell ref="A16:A17"/>
    <mergeCell ref="A18:A46"/>
    <mergeCell ref="B18:B19"/>
    <mergeCell ref="B20:B31"/>
    <mergeCell ref="B32:B43"/>
    <mergeCell ref="B44:B46"/>
    <mergeCell ref="C18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F18:F19"/>
    <mergeCell ref="F35:F37"/>
    <mergeCell ref="F41:F43"/>
    <mergeCell ref="F44:F46"/>
    <mergeCell ref="G18:G19"/>
    <mergeCell ref="G35:G37"/>
    <mergeCell ref="G41:G43"/>
    <mergeCell ref="G44:G46"/>
    <mergeCell ref="H18:H19"/>
    <mergeCell ref="H44:H46"/>
    <mergeCell ref="I9:I15"/>
    <mergeCell ref="I35:I37"/>
    <mergeCell ref="I41:I43"/>
    <mergeCell ref="I44:I46"/>
    <mergeCell ref="A8:C15"/>
    <mergeCell ref="D18:E19"/>
    <mergeCell ref="D20:E22"/>
    <mergeCell ref="D23:E25"/>
    <mergeCell ref="D26:E28"/>
    <mergeCell ref="D29:E31"/>
    <mergeCell ref="D32:E34"/>
    <mergeCell ref="D35:E37"/>
    <mergeCell ref="D38:E40"/>
    <mergeCell ref="D41:E43"/>
    <mergeCell ref="D44:E46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 t="s">
        <v>17</v>
      </c>
      <c r="H4" s="15" t="s">
        <v>75</v>
      </c>
      <c r="I4" s="14">
        <f>SUM(I9,I17,I19)</f>
        <v>0</v>
      </c>
    </row>
    <row r="5" s="2" customFormat="1" ht="21" customHeight="1" spans="1:9">
      <c r="A5" s="16" t="s">
        <v>5</v>
      </c>
      <c r="B5" s="16"/>
      <c r="C5" s="16"/>
      <c r="D5" s="17" t="s">
        <v>551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552</v>
      </c>
      <c r="E7" s="20"/>
      <c r="F7" s="16" t="s">
        <v>79</v>
      </c>
      <c r="G7" s="17" t="s">
        <v>553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30</v>
      </c>
      <c r="F9" s="23">
        <f>SUM(F10:F15)</f>
        <v>30</v>
      </c>
      <c r="G9" s="24"/>
      <c r="H9" s="25">
        <f t="shared" ref="H9:H15" si="0">F9/E9</f>
        <v>1</v>
      </c>
      <c r="I9" s="34">
        <v>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30</v>
      </c>
      <c r="F14" s="21">
        <v>30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554</v>
      </c>
      <c r="C17" s="16"/>
      <c r="D17" s="16"/>
      <c r="E17" s="16"/>
      <c r="F17" s="32" t="s">
        <v>554</v>
      </c>
      <c r="G17" s="50"/>
      <c r="H17" s="51"/>
      <c r="I17" s="47">
        <v>0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v>0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555</v>
      </c>
      <c r="E20" s="16"/>
      <c r="F20" s="41">
        <v>1</v>
      </c>
      <c r="G20" s="41">
        <v>0</v>
      </c>
      <c r="H20" s="21" t="s">
        <v>556</v>
      </c>
      <c r="I20" s="49">
        <v>0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/>
      <c r="E23" s="1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557</v>
      </c>
      <c r="E26" s="16"/>
      <c r="F26" s="41">
        <v>1</v>
      </c>
      <c r="G26" s="41">
        <v>0</v>
      </c>
      <c r="H26" s="21" t="s">
        <v>556</v>
      </c>
      <c r="I26" s="49">
        <v>0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 t="s">
        <v>558</v>
      </c>
      <c r="E33" s="16"/>
      <c r="F33" s="16" t="s">
        <v>411</v>
      </c>
      <c r="G33" s="16">
        <v>0</v>
      </c>
      <c r="H33" s="21" t="s">
        <v>556</v>
      </c>
      <c r="I33" s="49">
        <v>0</v>
      </c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559</v>
      </c>
      <c r="E36" s="16"/>
      <c r="F36" s="16" t="s">
        <v>560</v>
      </c>
      <c r="G36" s="16">
        <v>0</v>
      </c>
      <c r="H36" s="21" t="s">
        <v>556</v>
      </c>
      <c r="I36" s="49">
        <v>0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561</v>
      </c>
      <c r="E46" s="16"/>
      <c r="F46" s="20" t="s">
        <v>148</v>
      </c>
      <c r="G46" s="20">
        <v>0</v>
      </c>
      <c r="H46" s="21" t="s">
        <v>556</v>
      </c>
      <c r="I46" s="49">
        <v>0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562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 t="s">
        <v>22</v>
      </c>
      <c r="H4" s="15" t="s">
        <v>75</v>
      </c>
      <c r="I4" s="14">
        <f>SUM(I9,I17,I19)</f>
        <v>90.5</v>
      </c>
    </row>
    <row r="5" s="2" customFormat="1" ht="21" customHeight="1" spans="1:9">
      <c r="A5" s="16" t="s">
        <v>5</v>
      </c>
      <c r="B5" s="16"/>
      <c r="C5" s="16"/>
      <c r="D5" s="17" t="s">
        <v>563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552</v>
      </c>
      <c r="E7" s="20"/>
      <c r="F7" s="16" t="s">
        <v>79</v>
      </c>
      <c r="G7" s="17" t="s">
        <v>553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70</v>
      </c>
      <c r="F9" s="23">
        <f>SUM(F10:F15)</f>
        <v>70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70</v>
      </c>
      <c r="F14" s="21">
        <v>70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564</v>
      </c>
      <c r="C17" s="16"/>
      <c r="D17" s="16"/>
      <c r="E17" s="16"/>
      <c r="F17" s="32" t="s">
        <v>564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52.5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565</v>
      </c>
      <c r="E20" s="16"/>
      <c r="F20" s="41">
        <v>1</v>
      </c>
      <c r="G20" s="41">
        <v>1</v>
      </c>
      <c r="H20" s="21"/>
      <c r="I20" s="49">
        <v>15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/>
      <c r="E23" s="1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566</v>
      </c>
      <c r="E26" s="16"/>
      <c r="F26" s="41">
        <v>1</v>
      </c>
      <c r="G26" s="41">
        <v>0.7</v>
      </c>
      <c r="H26" s="21" t="s">
        <v>567</v>
      </c>
      <c r="I26" s="49">
        <v>10.5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 t="s">
        <v>568</v>
      </c>
      <c r="E33" s="16"/>
      <c r="F33" s="16" t="s">
        <v>569</v>
      </c>
      <c r="G33" s="20">
        <v>0</v>
      </c>
      <c r="H33" s="21"/>
      <c r="I33" s="49">
        <v>15</v>
      </c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570</v>
      </c>
      <c r="E46" s="16"/>
      <c r="F46" s="20" t="s">
        <v>148</v>
      </c>
      <c r="G46" s="20" t="s">
        <v>447</v>
      </c>
      <c r="H46" s="21" t="s">
        <v>571</v>
      </c>
      <c r="I46" s="49">
        <v>12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 t="s">
        <v>22</v>
      </c>
      <c r="H4" s="15" t="s">
        <v>75</v>
      </c>
      <c r="I4" s="14">
        <f>SUM(I9,I17,I19)</f>
        <v>90.8</v>
      </c>
    </row>
    <row r="5" s="2" customFormat="1" ht="21" customHeight="1" spans="1:9">
      <c r="A5" s="16" t="s">
        <v>5</v>
      </c>
      <c r="B5" s="16"/>
      <c r="C5" s="16"/>
      <c r="D5" s="17" t="s">
        <v>39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572</v>
      </c>
      <c r="E7" s="20"/>
      <c r="F7" s="16" t="s">
        <v>79</v>
      </c>
      <c r="G7" s="17" t="s">
        <v>553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8</v>
      </c>
      <c r="F9" s="23">
        <f>SUM(F10:F15)</f>
        <v>8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8</v>
      </c>
      <c r="F14" s="21">
        <v>8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573</v>
      </c>
      <c r="C17" s="16"/>
      <c r="D17" s="16"/>
      <c r="E17" s="16"/>
      <c r="F17" s="32" t="s">
        <v>573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52.8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574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575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576</v>
      </c>
      <c r="E26" s="16"/>
      <c r="F26" s="41">
        <v>1</v>
      </c>
      <c r="G26" s="41">
        <v>0.8</v>
      </c>
      <c r="H26" s="21" t="s">
        <v>577</v>
      </c>
      <c r="I26" s="49">
        <v>9.6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578</v>
      </c>
      <c r="E36" s="16"/>
      <c r="F36" s="16" t="s">
        <v>395</v>
      </c>
      <c r="G36" s="16" t="s">
        <v>537</v>
      </c>
      <c r="H36" s="21" t="s">
        <v>480</v>
      </c>
      <c r="I36" s="49">
        <v>9.6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579</v>
      </c>
      <c r="E46" s="16"/>
      <c r="F46" s="20" t="s">
        <v>395</v>
      </c>
      <c r="G46" s="16" t="s">
        <v>537</v>
      </c>
      <c r="H46" s="21" t="s">
        <v>546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zoomScale="85" zoomScaleNormal="85"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90</v>
      </c>
    </row>
    <row r="5" s="2" customFormat="1" ht="21" customHeight="1" spans="1:9">
      <c r="A5" s="16" t="s">
        <v>5</v>
      </c>
      <c r="B5" s="16"/>
      <c r="C5" s="16"/>
      <c r="D5" s="21" t="s">
        <v>58</v>
      </c>
      <c r="E5" s="29"/>
      <c r="F5" s="29"/>
      <c r="G5" s="29"/>
      <c r="H5" s="29"/>
      <c r="I5" s="26"/>
    </row>
    <row r="6" s="2" customFormat="1" ht="16.15" customHeight="1" spans="1:9">
      <c r="A6" s="16" t="s">
        <v>76</v>
      </c>
      <c r="B6" s="16"/>
      <c r="C6" s="16"/>
      <c r="D6" s="21"/>
      <c r="E6" s="29"/>
      <c r="F6" s="29"/>
      <c r="G6" s="29"/>
      <c r="H6" s="29"/>
      <c r="I6" s="26"/>
    </row>
    <row r="7" s="2" customFormat="1" ht="16.15" customHeight="1" spans="1:9">
      <c r="A7" s="16" t="s">
        <v>77</v>
      </c>
      <c r="B7" s="16"/>
      <c r="C7" s="16"/>
      <c r="D7" s="22" t="s">
        <v>342</v>
      </c>
      <c r="E7" s="16"/>
      <c r="F7" s="16" t="s">
        <v>79</v>
      </c>
      <c r="G7" s="21" t="s">
        <v>335</v>
      </c>
      <c r="H7" s="29"/>
      <c r="I7" s="2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50</v>
      </c>
      <c r="F9" s="23">
        <v>49.994635</v>
      </c>
      <c r="G9" s="24"/>
      <c r="H9" s="121">
        <v>0.9999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121" t="e">
        <f t="shared" ref="H10:H15" si="0">F10/E10</f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121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121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121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50</v>
      </c>
      <c r="F14" s="21">
        <v>49.994635</v>
      </c>
      <c r="G14" s="26"/>
      <c r="H14" s="121">
        <f t="shared" si="0"/>
        <v>0.9998927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121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580</v>
      </c>
      <c r="C17" s="16"/>
      <c r="D17" s="16"/>
      <c r="E17" s="16"/>
      <c r="F17" s="32" t="s">
        <v>580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v>52</v>
      </c>
    </row>
    <row r="20" s="2" customFormat="1" ht="13.15" customHeight="1" spans="1:9">
      <c r="A20" s="33"/>
      <c r="B20" s="40" t="s">
        <v>105</v>
      </c>
      <c r="C20" s="40" t="s">
        <v>106</v>
      </c>
      <c r="D20" s="35" t="s">
        <v>108</v>
      </c>
      <c r="E20" s="36"/>
      <c r="F20" s="16"/>
      <c r="G20" s="20"/>
      <c r="H20" s="21"/>
      <c r="I20" s="49"/>
    </row>
    <row r="21" s="2" customFormat="1" ht="13.15" customHeight="1" spans="1:9">
      <c r="A21" s="33"/>
      <c r="B21" s="40"/>
      <c r="C21" s="40"/>
      <c r="D21" s="52"/>
      <c r="E21" s="53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38"/>
      <c r="E22" s="39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35" t="s">
        <v>108</v>
      </c>
      <c r="E23" s="3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52"/>
      <c r="E24" s="53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38"/>
      <c r="E25" s="39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35" t="s">
        <v>108</v>
      </c>
      <c r="E26" s="36"/>
      <c r="F26" s="16"/>
      <c r="G26" s="20"/>
      <c r="H26" s="21"/>
      <c r="I26" s="49"/>
    </row>
    <row r="27" s="2" customFormat="1" ht="13.15" customHeight="1" spans="1:9">
      <c r="A27" s="33"/>
      <c r="B27" s="40"/>
      <c r="C27" s="40"/>
      <c r="D27" s="52"/>
      <c r="E27" s="53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38"/>
      <c r="E28" s="39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35" t="s">
        <v>108</v>
      </c>
      <c r="E29" s="3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52"/>
      <c r="E30" s="53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38"/>
      <c r="E31" s="39"/>
      <c r="F31" s="16"/>
      <c r="G31" s="20"/>
      <c r="H31" s="21"/>
      <c r="I31" s="49"/>
    </row>
    <row r="32" s="2" customFormat="1" ht="13.15" customHeight="1" spans="1:9">
      <c r="A32" s="33"/>
      <c r="B32" s="40" t="s">
        <v>116</v>
      </c>
      <c r="C32" s="40" t="s">
        <v>117</v>
      </c>
      <c r="D32" s="35" t="s">
        <v>108</v>
      </c>
      <c r="E32" s="36"/>
      <c r="F32" s="16"/>
      <c r="G32" s="20"/>
      <c r="H32" s="21"/>
      <c r="I32" s="49"/>
    </row>
    <row r="33" s="2" customFormat="1" ht="13.15" customHeight="1" spans="1:9">
      <c r="A33" s="33"/>
      <c r="B33" s="40"/>
      <c r="C33" s="40"/>
      <c r="D33" s="52"/>
      <c r="E33" s="53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38"/>
      <c r="E34" s="39"/>
      <c r="F34" s="16"/>
      <c r="G34" s="20"/>
      <c r="H34" s="21"/>
      <c r="I34" s="49"/>
    </row>
    <row r="35" s="2" customFormat="1" ht="13.15" customHeight="1" spans="1:9">
      <c r="A35" s="33"/>
      <c r="B35" s="40"/>
      <c r="C35" s="40" t="s">
        <v>118</v>
      </c>
      <c r="D35" s="35" t="s">
        <v>581</v>
      </c>
      <c r="E35" s="36"/>
      <c r="F35" s="54">
        <v>1</v>
      </c>
      <c r="G35" s="54">
        <v>0.8</v>
      </c>
      <c r="H35" s="28" t="s">
        <v>582</v>
      </c>
      <c r="I35" s="34">
        <v>16</v>
      </c>
    </row>
    <row r="36" s="2" customFormat="1" ht="13.15" customHeight="1" spans="1:9">
      <c r="A36" s="33"/>
      <c r="B36" s="40"/>
      <c r="C36" s="40"/>
      <c r="D36" s="52"/>
      <c r="E36" s="53"/>
      <c r="F36" s="55"/>
      <c r="G36" s="55"/>
      <c r="H36" s="57"/>
      <c r="I36" s="48"/>
    </row>
    <row r="37" s="2" customFormat="1" ht="13.15" customHeight="1" spans="1:9">
      <c r="A37" s="33"/>
      <c r="B37" s="40"/>
      <c r="C37" s="40"/>
      <c r="D37" s="38"/>
      <c r="E37" s="39"/>
      <c r="F37" s="56"/>
      <c r="G37" s="56"/>
      <c r="H37" s="30"/>
      <c r="I37" s="37"/>
    </row>
    <row r="38" s="2" customFormat="1" ht="13.15" customHeight="1" spans="1:9">
      <c r="A38" s="33"/>
      <c r="B38" s="40"/>
      <c r="C38" s="40" t="s">
        <v>121</v>
      </c>
      <c r="D38" s="35" t="s">
        <v>108</v>
      </c>
      <c r="E38" s="36"/>
      <c r="F38" s="16"/>
      <c r="G38" s="16"/>
      <c r="H38" s="21"/>
      <c r="I38" s="47"/>
    </row>
    <row r="39" s="2" customFormat="1" ht="13.15" customHeight="1" spans="1:9">
      <c r="A39" s="33"/>
      <c r="B39" s="40"/>
      <c r="C39" s="40"/>
      <c r="D39" s="52"/>
      <c r="E39" s="53"/>
      <c r="F39" s="16"/>
      <c r="G39" s="16"/>
      <c r="H39" s="21"/>
      <c r="I39" s="47"/>
    </row>
    <row r="40" s="2" customFormat="1" ht="13.15" customHeight="1" spans="1:9">
      <c r="A40" s="33"/>
      <c r="B40" s="40"/>
      <c r="C40" s="40"/>
      <c r="D40" s="38"/>
      <c r="E40" s="39"/>
      <c r="F40" s="16"/>
      <c r="G40" s="16"/>
      <c r="H40" s="21"/>
      <c r="I40" s="47"/>
    </row>
    <row r="41" s="2" customFormat="1" ht="13.15" customHeight="1" spans="1:9">
      <c r="A41" s="33"/>
      <c r="B41" s="40"/>
      <c r="C41" s="40" t="s">
        <v>122</v>
      </c>
      <c r="D41" s="35" t="s">
        <v>583</v>
      </c>
      <c r="E41" s="36"/>
      <c r="F41" s="54">
        <v>1</v>
      </c>
      <c r="G41" s="54">
        <v>0.9</v>
      </c>
      <c r="H41" s="122" t="s">
        <v>584</v>
      </c>
      <c r="I41" s="34">
        <v>18</v>
      </c>
    </row>
    <row r="42" s="2" customFormat="1" ht="13.15" customHeight="1" spans="1:9">
      <c r="A42" s="33"/>
      <c r="B42" s="40"/>
      <c r="C42" s="40"/>
      <c r="D42" s="52"/>
      <c r="E42" s="53"/>
      <c r="F42" s="55"/>
      <c r="G42" s="55"/>
      <c r="H42" s="123"/>
      <c r="I42" s="48"/>
    </row>
    <row r="43" s="2" customFormat="1" ht="13.15" customHeight="1" spans="1:9">
      <c r="A43" s="33"/>
      <c r="B43" s="40"/>
      <c r="C43" s="40"/>
      <c r="D43" s="38"/>
      <c r="E43" s="39"/>
      <c r="F43" s="56"/>
      <c r="G43" s="56"/>
      <c r="H43" s="124"/>
      <c r="I43" s="37"/>
    </row>
    <row r="44" s="2" customFormat="1" ht="13.15" customHeight="1" spans="1:9">
      <c r="A44" s="33"/>
      <c r="B44" s="40" t="s">
        <v>123</v>
      </c>
      <c r="C44" s="40" t="s">
        <v>124</v>
      </c>
      <c r="D44" s="35" t="s">
        <v>550</v>
      </c>
      <c r="E44" s="36"/>
      <c r="F44" s="54">
        <v>1</v>
      </c>
      <c r="G44" s="54">
        <v>0.8</v>
      </c>
      <c r="H44" s="122" t="s">
        <v>275</v>
      </c>
      <c r="I44" s="34">
        <v>16</v>
      </c>
    </row>
    <row r="45" s="2" customFormat="1" ht="13.15" customHeight="1" spans="1:9">
      <c r="A45" s="33"/>
      <c r="B45" s="40"/>
      <c r="C45" s="40"/>
      <c r="D45" s="52"/>
      <c r="E45" s="53"/>
      <c r="F45" s="55"/>
      <c r="G45" s="55"/>
      <c r="H45" s="123"/>
      <c r="I45" s="48"/>
    </row>
    <row r="46" s="2" customFormat="1" ht="13.15" customHeight="1" spans="1:9">
      <c r="A46" s="33"/>
      <c r="B46" s="40"/>
      <c r="C46" s="40"/>
      <c r="D46" s="38"/>
      <c r="E46" s="39"/>
      <c r="F46" s="56"/>
      <c r="G46" s="56"/>
      <c r="H46" s="124"/>
      <c r="I46" s="37"/>
    </row>
    <row r="47" s="2" customFormat="1" ht="16.15" customHeight="1" spans="1:9">
      <c r="A47" s="43" t="s">
        <v>127</v>
      </c>
      <c r="B47" s="44" t="s">
        <v>128</v>
      </c>
      <c r="C47" s="45"/>
      <c r="D47" s="45"/>
      <c r="E47" s="45"/>
      <c r="F47" s="45"/>
      <c r="G47" s="45"/>
      <c r="H47" s="45"/>
      <c r="I47" s="49"/>
    </row>
  </sheetData>
  <mergeCells count="68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B47:H47"/>
    <mergeCell ref="A16:A17"/>
    <mergeCell ref="A18:A46"/>
    <mergeCell ref="B18:B19"/>
    <mergeCell ref="B20:B31"/>
    <mergeCell ref="B32:B43"/>
    <mergeCell ref="B44:B46"/>
    <mergeCell ref="C18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F18:F19"/>
    <mergeCell ref="F35:F37"/>
    <mergeCell ref="F41:F43"/>
    <mergeCell ref="F44:F46"/>
    <mergeCell ref="G18:G19"/>
    <mergeCell ref="G35:G37"/>
    <mergeCell ref="G41:G43"/>
    <mergeCell ref="G44:G46"/>
    <mergeCell ref="H18:H19"/>
    <mergeCell ref="H35:H37"/>
    <mergeCell ref="H41:H43"/>
    <mergeCell ref="H44:H46"/>
    <mergeCell ref="I9:I15"/>
    <mergeCell ref="I35:I37"/>
    <mergeCell ref="I41:I43"/>
    <mergeCell ref="I44:I46"/>
    <mergeCell ref="A8:C15"/>
    <mergeCell ref="D18:E19"/>
    <mergeCell ref="D20:E22"/>
    <mergeCell ref="D23:E25"/>
    <mergeCell ref="D26:E28"/>
    <mergeCell ref="D29:E31"/>
    <mergeCell ref="D32:E34"/>
    <mergeCell ref="D35:E37"/>
    <mergeCell ref="D38:E40"/>
    <mergeCell ref="D41:E43"/>
    <mergeCell ref="D44:E46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384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585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246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20</v>
      </c>
      <c r="F9" s="23">
        <f>SUM(F10:F15)</f>
        <v>20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20</v>
      </c>
      <c r="F14" s="21">
        <v>20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586</v>
      </c>
      <c r="C17" s="16"/>
      <c r="D17" s="16"/>
      <c r="E17" s="16"/>
      <c r="F17" s="32" t="s">
        <v>587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SUM(I20:I46)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588</v>
      </c>
      <c r="E20" s="16"/>
      <c r="F20" s="16">
        <v>5</v>
      </c>
      <c r="G20" s="20">
        <v>400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589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590</v>
      </c>
      <c r="E26" s="16"/>
      <c r="F26" s="41">
        <v>1</v>
      </c>
      <c r="G26" s="41">
        <v>0.8</v>
      </c>
      <c r="H26" s="21" t="s">
        <v>591</v>
      </c>
      <c r="I26" s="49">
        <v>9.6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592</v>
      </c>
      <c r="E36" s="16"/>
      <c r="F36" s="41">
        <v>1</v>
      </c>
      <c r="G36" s="41">
        <v>1</v>
      </c>
      <c r="H36" s="21"/>
      <c r="I36" s="49">
        <v>12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147</v>
      </c>
      <c r="E46" s="16"/>
      <c r="F46" s="20" t="s">
        <v>593</v>
      </c>
      <c r="G46" s="20" t="s">
        <v>594</v>
      </c>
      <c r="H46" s="21" t="s">
        <v>275</v>
      </c>
      <c r="I46" s="49">
        <v>8.4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2.9074074074074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86</v>
      </c>
    </row>
    <row r="5" s="2" customFormat="1" ht="21" customHeight="1" spans="1:9">
      <c r="A5" s="16" t="s">
        <v>5</v>
      </c>
      <c r="B5" s="16"/>
      <c r="C5" s="16"/>
      <c r="D5" s="17" t="s">
        <v>166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33</v>
      </c>
      <c r="F9" s="23">
        <f>SUM(F10:F15)</f>
        <v>33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33</v>
      </c>
      <c r="F14" s="21">
        <v>33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167</v>
      </c>
      <c r="C17" s="42"/>
      <c r="D17" s="42"/>
      <c r="E17" s="42"/>
      <c r="F17" s="190" t="s">
        <v>168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48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169</v>
      </c>
      <c r="E20" s="16"/>
      <c r="F20" s="16" t="s">
        <v>170</v>
      </c>
      <c r="G20" s="20">
        <v>28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171</v>
      </c>
      <c r="E23" s="16"/>
      <c r="F23" s="16" t="s">
        <v>172</v>
      </c>
      <c r="G23" s="16" t="s">
        <v>172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173</v>
      </c>
      <c r="E26" s="16"/>
      <c r="F26" s="41">
        <v>1</v>
      </c>
      <c r="G26" s="129">
        <v>0.5</v>
      </c>
      <c r="H26" s="21" t="s">
        <v>174</v>
      </c>
      <c r="I26" s="49">
        <v>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175</v>
      </c>
      <c r="E36" s="16"/>
      <c r="F36" s="41">
        <v>1</v>
      </c>
      <c r="G36" s="129">
        <v>0.8</v>
      </c>
      <c r="H36" s="21" t="s">
        <v>176</v>
      </c>
      <c r="I36" s="49">
        <v>9.6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177</v>
      </c>
      <c r="E46" s="16"/>
      <c r="F46" s="129">
        <v>1</v>
      </c>
      <c r="G46" s="129">
        <v>0.7</v>
      </c>
      <c r="H46" s="21" t="s">
        <v>178</v>
      </c>
      <c r="I46" s="49">
        <v>8.4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N33" sqref="N33"/>
    </sheetView>
  </sheetViews>
  <sheetFormatPr defaultColWidth="8.88888888888889" defaultRowHeight="14.4"/>
  <cols>
    <col min="1" max="2" width="4.62962962962963" style="105" customWidth="1"/>
    <col min="3" max="3" width="8.61111111111111" style="105" customWidth="1"/>
    <col min="4" max="4" width="16.4814814814815" style="105" customWidth="1"/>
    <col min="5" max="5" width="15.2777777777778" style="105" customWidth="1"/>
    <col min="6" max="6" width="10.3703703703704" style="105" customWidth="1"/>
    <col min="7" max="7" width="9.25925925925926" style="105" customWidth="1"/>
    <col min="8" max="8" width="19.1666666666667" style="105" customWidth="1"/>
    <col min="9" max="16384" width="8.88888888888889" style="105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106" t="s">
        <v>71</v>
      </c>
      <c r="B3" s="106"/>
      <c r="C3" s="106"/>
      <c r="D3" s="106"/>
      <c r="E3" s="106"/>
      <c r="F3" s="106"/>
      <c r="G3" s="106"/>
      <c r="H3" s="106"/>
      <c r="I3" s="106"/>
    </row>
    <row r="4" ht="21.65" customHeight="1" spans="1:9">
      <c r="A4" s="10" t="s">
        <v>72</v>
      </c>
      <c r="B4" s="10"/>
      <c r="C4" s="107" t="s">
        <v>73</v>
      </c>
      <c r="D4" s="108"/>
      <c r="E4" s="109"/>
      <c r="F4" s="110" t="s">
        <v>74</v>
      </c>
      <c r="G4" s="110"/>
      <c r="H4" s="111" t="s">
        <v>75</v>
      </c>
      <c r="I4" s="110">
        <f>SUM(I9,I17,I19)</f>
        <v>90.8</v>
      </c>
    </row>
    <row r="5" s="2" customFormat="1" ht="21" customHeight="1" spans="1:9">
      <c r="A5" s="16" t="s">
        <v>5</v>
      </c>
      <c r="B5" s="16"/>
      <c r="C5" s="16"/>
      <c r="D5" s="17" t="s">
        <v>51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246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53.77</v>
      </c>
      <c r="F9" s="23">
        <f>SUM(F10:F15)</f>
        <v>53.77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53.77</v>
      </c>
      <c r="F14" s="21">
        <v>53.77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595</v>
      </c>
      <c r="C17" s="16"/>
      <c r="D17" s="16"/>
      <c r="E17" s="16"/>
      <c r="F17" s="32" t="s">
        <v>596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52.8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597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598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599</v>
      </c>
      <c r="E26" s="16"/>
      <c r="F26" s="41">
        <v>1</v>
      </c>
      <c r="G26" s="41">
        <v>0.8</v>
      </c>
      <c r="H26" s="21" t="s">
        <v>600</v>
      </c>
      <c r="I26" s="49">
        <v>9.6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601</v>
      </c>
      <c r="E36" s="16"/>
      <c r="F36" s="16" t="s">
        <v>593</v>
      </c>
      <c r="G36" s="16" t="s">
        <v>602</v>
      </c>
      <c r="H36" s="21" t="s">
        <v>603</v>
      </c>
      <c r="I36" s="49">
        <v>9.6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604</v>
      </c>
      <c r="E46" s="16"/>
      <c r="F46" s="20" t="s">
        <v>593</v>
      </c>
      <c r="G46" s="16" t="s">
        <v>602</v>
      </c>
      <c r="H46" s="21" t="s">
        <v>546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ageMargins left="0.75" right="0.75" top="1" bottom="1" header="0.511805555555556" footer="0.511805555555556"/>
  <pageSetup paperSize="9" orientation="portrait" horizontalDpi="600" verticalDpi="600"/>
  <headerFooter alignWithMargins="0" scaleWithDoc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12" customFormat="1" ht="16.5" customHeight="1" spans="1:9">
      <c r="A1" s="113" t="s">
        <v>69</v>
      </c>
      <c r="B1" s="114"/>
      <c r="C1" s="114"/>
      <c r="D1" s="114"/>
      <c r="E1" s="115"/>
      <c r="F1" s="115"/>
      <c r="G1" s="115"/>
      <c r="H1" s="116"/>
      <c r="I1" s="116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94</v>
      </c>
    </row>
    <row r="5" s="2" customFormat="1" ht="21" customHeight="1" spans="1:9">
      <c r="A5" s="16" t="s">
        <v>5</v>
      </c>
      <c r="B5" s="16"/>
      <c r="C5" s="16"/>
      <c r="D5" s="117" t="s">
        <v>66</v>
      </c>
      <c r="E5" s="118"/>
      <c r="F5" s="118"/>
      <c r="G5" s="118"/>
      <c r="H5" s="118"/>
      <c r="I5" s="120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335</v>
      </c>
      <c r="E7" s="20"/>
      <c r="F7" s="16" t="s">
        <v>79</v>
      </c>
      <c r="G7" s="17" t="s">
        <v>427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1</v>
      </c>
      <c r="F9" s="23">
        <v>0.99</v>
      </c>
      <c r="G9" s="24"/>
      <c r="H9" s="25">
        <f t="shared" ref="H9:H15" si="0">F9/E9</f>
        <v>0.99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605</v>
      </c>
      <c r="C17" s="16"/>
      <c r="D17" s="16"/>
      <c r="E17" s="16"/>
      <c r="F17" s="32" t="s">
        <v>606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56</v>
      </c>
    </row>
    <row r="20" s="2" customFormat="1" ht="13.15" customHeight="1" spans="1:9">
      <c r="A20" s="33"/>
      <c r="B20" s="119" t="s">
        <v>105</v>
      </c>
      <c r="C20" s="119" t="s">
        <v>106</v>
      </c>
      <c r="D20" s="16" t="s">
        <v>607</v>
      </c>
      <c r="E20" s="16"/>
      <c r="F20" s="41">
        <v>1</v>
      </c>
      <c r="G20" s="41">
        <v>1</v>
      </c>
      <c r="H20" s="21"/>
      <c r="I20" s="49">
        <v>10</v>
      </c>
    </row>
    <row r="21" s="2" customFormat="1" ht="13.15" customHeight="1" spans="1:9">
      <c r="A21" s="33"/>
      <c r="B21" s="119"/>
      <c r="C21" s="119"/>
      <c r="D21" s="16" t="s">
        <v>608</v>
      </c>
      <c r="E21" s="16"/>
      <c r="F21" s="16" t="s">
        <v>609</v>
      </c>
      <c r="G21" s="41">
        <v>0.9</v>
      </c>
      <c r="H21" s="21"/>
      <c r="I21" s="49">
        <v>10</v>
      </c>
    </row>
    <row r="22" s="2" customFormat="1" ht="13.15" customHeight="1" spans="1:9">
      <c r="A22" s="33"/>
      <c r="B22" s="119"/>
      <c r="C22" s="119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119"/>
      <c r="C23" s="119" t="s">
        <v>109</v>
      </c>
      <c r="D23" s="16" t="s">
        <v>610</v>
      </c>
      <c r="E23" s="16"/>
      <c r="F23" s="41">
        <v>1</v>
      </c>
      <c r="G23" s="41">
        <v>1</v>
      </c>
      <c r="H23" s="21"/>
      <c r="I23" s="49">
        <v>10</v>
      </c>
    </row>
    <row r="24" s="2" customFormat="1" ht="13.15" customHeight="1" spans="1:9">
      <c r="A24" s="33"/>
      <c r="B24" s="119"/>
      <c r="C24" s="119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119"/>
      <c r="C25" s="119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119"/>
      <c r="C26" s="119" t="s">
        <v>111</v>
      </c>
      <c r="D26" s="16" t="s">
        <v>611</v>
      </c>
      <c r="E26" s="16"/>
      <c r="F26" s="41">
        <v>1</v>
      </c>
      <c r="G26" s="41">
        <v>0.8</v>
      </c>
      <c r="H26" s="21" t="s">
        <v>612</v>
      </c>
      <c r="I26" s="49">
        <v>8</v>
      </c>
    </row>
    <row r="27" s="2" customFormat="1" ht="13.15" customHeight="1" spans="1:9">
      <c r="A27" s="33"/>
      <c r="B27" s="119"/>
      <c r="C27" s="119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119"/>
      <c r="C28" s="119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119"/>
      <c r="C29" s="119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119"/>
      <c r="C30" s="119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119"/>
      <c r="C31" s="119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119"/>
      <c r="C32" s="119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119" t="s">
        <v>116</v>
      </c>
      <c r="C33" s="119" t="s">
        <v>117</v>
      </c>
      <c r="D33" s="16" t="s">
        <v>613</v>
      </c>
      <c r="E33" s="16"/>
      <c r="F33" s="16" t="s">
        <v>614</v>
      </c>
      <c r="G33" s="16" t="s">
        <v>614</v>
      </c>
      <c r="H33" s="21"/>
      <c r="I33" s="49">
        <v>10</v>
      </c>
    </row>
    <row r="34" s="2" customFormat="1" ht="13.15" customHeight="1" spans="1:9">
      <c r="A34" s="33"/>
      <c r="B34" s="119"/>
      <c r="C34" s="119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119"/>
      <c r="C35" s="119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119"/>
      <c r="C36" s="119" t="s">
        <v>118</v>
      </c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119"/>
      <c r="C37" s="119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119"/>
      <c r="C38" s="119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119"/>
      <c r="C39" s="119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119"/>
      <c r="C40" s="119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119"/>
      <c r="C41" s="119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119"/>
      <c r="C42" s="119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119"/>
      <c r="C43" s="119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119"/>
      <c r="C44" s="119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119"/>
      <c r="C45" s="119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119" t="s">
        <v>123</v>
      </c>
      <c r="C46" s="119" t="s">
        <v>124</v>
      </c>
      <c r="D46" s="16" t="s">
        <v>615</v>
      </c>
      <c r="E46" s="16"/>
      <c r="F46" s="20" t="s">
        <v>593</v>
      </c>
      <c r="G46" s="20" t="s">
        <v>602</v>
      </c>
      <c r="H46" s="21" t="s">
        <v>546</v>
      </c>
      <c r="I46" s="49">
        <v>8</v>
      </c>
    </row>
    <row r="47" s="2" customFormat="1" ht="13.15" customHeight="1" spans="1:9">
      <c r="A47" s="33"/>
      <c r="B47" s="119"/>
      <c r="C47" s="119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119"/>
      <c r="C48" s="119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119"/>
      <c r="C49" s="119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L27" sqref="L27"/>
    </sheetView>
  </sheetViews>
  <sheetFormatPr defaultColWidth="8.88888888888889" defaultRowHeight="14.4"/>
  <cols>
    <col min="1" max="2" width="4.62962962962963" style="105" customWidth="1"/>
    <col min="3" max="3" width="8.61111111111111" style="105" customWidth="1"/>
    <col min="4" max="4" width="16.4814814814815" style="105" customWidth="1"/>
    <col min="5" max="5" width="15.2777777777778" style="105" customWidth="1"/>
    <col min="6" max="6" width="10.3703703703704" style="105" customWidth="1"/>
    <col min="7" max="7" width="9.25925925925926" style="105" customWidth="1"/>
    <col min="8" max="8" width="19.1666666666667" style="105" customWidth="1"/>
    <col min="9" max="16384" width="8.88888888888889" style="105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106" t="s">
        <v>71</v>
      </c>
      <c r="B3" s="106"/>
      <c r="C3" s="106"/>
      <c r="D3" s="106"/>
      <c r="E3" s="106"/>
      <c r="F3" s="106"/>
      <c r="G3" s="106"/>
      <c r="H3" s="106"/>
      <c r="I3" s="106"/>
    </row>
    <row r="4" ht="21.65" customHeight="1" spans="1:9">
      <c r="A4" s="10" t="s">
        <v>72</v>
      </c>
      <c r="B4" s="10"/>
      <c r="C4" s="107" t="s">
        <v>73</v>
      </c>
      <c r="D4" s="108"/>
      <c r="E4" s="109"/>
      <c r="F4" s="110" t="s">
        <v>74</v>
      </c>
      <c r="G4" s="110"/>
      <c r="H4" s="111" t="s">
        <v>75</v>
      </c>
      <c r="I4" s="110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616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246</v>
      </c>
      <c r="E7" s="20"/>
      <c r="F7" s="16" t="s">
        <v>79</v>
      </c>
      <c r="G7" s="17"/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300.1</v>
      </c>
      <c r="F9" s="23">
        <v>295.44</v>
      </c>
      <c r="G9" s="24"/>
      <c r="H9" s="25">
        <f t="shared" ref="H9:H15" si="0">F9/E9</f>
        <v>0.984471842719094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300.1</v>
      </c>
      <c r="F14" s="21">
        <v>295.44</v>
      </c>
      <c r="G14" s="26"/>
      <c r="H14" s="25">
        <f t="shared" si="0"/>
        <v>0.984471842719094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617</v>
      </c>
      <c r="C17" s="16"/>
      <c r="D17" s="16"/>
      <c r="E17" s="16"/>
      <c r="F17" s="32" t="s">
        <v>618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619</v>
      </c>
      <c r="E20" s="16"/>
      <c r="F20" s="41">
        <v>1</v>
      </c>
      <c r="G20" s="41">
        <v>1</v>
      </c>
      <c r="H20" s="21"/>
      <c r="I20" s="49">
        <v>15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313</v>
      </c>
      <c r="E23" s="16"/>
      <c r="F23" s="41">
        <v>1</v>
      </c>
      <c r="G23" s="41">
        <v>1</v>
      </c>
      <c r="H23" s="21"/>
      <c r="I23" s="49">
        <v>15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314</v>
      </c>
      <c r="E26" s="16"/>
      <c r="F26" s="41">
        <v>1</v>
      </c>
      <c r="G26" s="41">
        <v>0.8</v>
      </c>
      <c r="H26" s="21"/>
      <c r="I26" s="49">
        <v>12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/>
      <c r="E36" s="16"/>
      <c r="F36" s="16"/>
      <c r="G36" s="20"/>
      <c r="H36" s="21"/>
      <c r="I36" s="49"/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274</v>
      </c>
      <c r="E46" s="16"/>
      <c r="F46" s="20" t="s">
        <v>148</v>
      </c>
      <c r="G46" s="20" t="s">
        <v>447</v>
      </c>
      <c r="H46" s="21"/>
      <c r="I46" s="49">
        <v>12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ageMargins left="0.75" right="0.75" top="1" bottom="1" header="0.511805555555556" footer="0.511805555555556"/>
  <pageSetup paperSize="9" orientation="portrait" horizontalDpi="600" verticalDpi="600"/>
  <headerFooter alignWithMargins="0" scaleWithDoc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D5" sqref="D5:I5"/>
    </sheetView>
  </sheetViews>
  <sheetFormatPr defaultColWidth="8" defaultRowHeight="14.4"/>
  <cols>
    <col min="1" max="2" width="4.62962962962963" style="60" customWidth="1"/>
    <col min="3" max="3" width="8.62962962962963" style="60" customWidth="1"/>
    <col min="4" max="4" width="16.4537037037037" style="60" customWidth="1"/>
    <col min="5" max="5" width="15.8148148148148" style="60" customWidth="1"/>
    <col min="6" max="6" width="10.3611111111111" style="60" customWidth="1"/>
    <col min="7" max="7" width="9.26851851851852" style="60" customWidth="1"/>
    <col min="8" max="8" width="19.1759259259259" style="60" customWidth="1"/>
    <col min="9" max="16384" width="8" style="60"/>
  </cols>
  <sheetData>
    <row r="1" s="58" customFormat="1" ht="16.5" customHeight="1" spans="1:9">
      <c r="A1" s="61" t="s">
        <v>69</v>
      </c>
      <c r="B1" s="62"/>
      <c r="C1" s="62"/>
      <c r="D1" s="62"/>
      <c r="E1" s="63"/>
      <c r="F1" s="63"/>
      <c r="G1" s="63"/>
      <c r="H1" s="64"/>
      <c r="I1" s="64"/>
    </row>
    <row r="2" ht="30" customHeight="1" spans="1:9">
      <c r="A2" s="65" t="s">
        <v>620</v>
      </c>
      <c r="B2" s="65"/>
      <c r="C2" s="65"/>
      <c r="D2" s="65"/>
      <c r="E2" s="65"/>
      <c r="F2" s="65"/>
      <c r="G2" s="65"/>
      <c r="H2" s="65"/>
      <c r="I2" s="65"/>
    </row>
    <row r="3" ht="21.65" customHeight="1" spans="1:9">
      <c r="A3" s="66" t="s">
        <v>71</v>
      </c>
      <c r="B3" s="66"/>
      <c r="C3" s="66"/>
      <c r="D3" s="66"/>
      <c r="E3" s="66"/>
      <c r="F3" s="66"/>
      <c r="G3" s="66"/>
      <c r="H3" s="66"/>
      <c r="I3" s="66"/>
    </row>
    <row r="4" ht="21.65" customHeight="1" spans="1:9">
      <c r="A4" s="67" t="s">
        <v>72</v>
      </c>
      <c r="B4" s="67"/>
      <c r="C4" s="68" t="s">
        <v>384</v>
      </c>
      <c r="D4" s="69"/>
      <c r="E4" s="70"/>
      <c r="F4" s="71" t="s">
        <v>74</v>
      </c>
      <c r="G4" s="71"/>
      <c r="H4" s="72" t="s">
        <v>75</v>
      </c>
      <c r="I4" s="71">
        <f>I9+I17+I19</f>
        <v>90.8</v>
      </c>
    </row>
    <row r="5" s="59" customFormat="1" ht="21" customHeight="1" spans="1:9">
      <c r="A5" s="73" t="s">
        <v>5</v>
      </c>
      <c r="B5" s="73"/>
      <c r="C5" s="73"/>
      <c r="D5" s="74" t="s">
        <v>621</v>
      </c>
      <c r="E5" s="75"/>
      <c r="F5" s="75"/>
      <c r="G5" s="75"/>
      <c r="H5" s="75"/>
      <c r="I5" s="101"/>
    </row>
    <row r="6" s="59" customFormat="1" ht="16.15" customHeight="1" spans="1:9">
      <c r="A6" s="73" t="s">
        <v>76</v>
      </c>
      <c r="B6" s="73"/>
      <c r="C6" s="73"/>
      <c r="D6" s="74"/>
      <c r="E6" s="75"/>
      <c r="F6" s="75"/>
      <c r="G6" s="75"/>
      <c r="H6" s="75"/>
      <c r="I6" s="101"/>
    </row>
    <row r="7" s="59" customFormat="1" ht="16.15" customHeight="1" spans="1:9">
      <c r="A7" s="73" t="s">
        <v>77</v>
      </c>
      <c r="B7" s="73"/>
      <c r="C7" s="73"/>
      <c r="D7" s="76" t="s">
        <v>622</v>
      </c>
      <c r="E7" s="76"/>
      <c r="F7" s="73" t="s">
        <v>79</v>
      </c>
      <c r="G7" s="74" t="s">
        <v>623</v>
      </c>
      <c r="H7" s="75"/>
      <c r="I7" s="101"/>
    </row>
    <row r="8" s="59" customFormat="1" ht="16.15" customHeight="1" spans="1:9">
      <c r="A8" s="73" t="s">
        <v>624</v>
      </c>
      <c r="B8" s="73"/>
      <c r="C8" s="73"/>
      <c r="D8" s="76"/>
      <c r="E8" s="73" t="s">
        <v>82</v>
      </c>
      <c r="F8" s="73" t="s">
        <v>83</v>
      </c>
      <c r="G8" s="73"/>
      <c r="H8" s="77" t="s">
        <v>84</v>
      </c>
      <c r="I8" s="102" t="s">
        <v>85</v>
      </c>
    </row>
    <row r="9" s="59" customFormat="1" ht="16.15" customHeight="1" spans="1:9">
      <c r="A9" s="73"/>
      <c r="B9" s="73"/>
      <c r="C9" s="73"/>
      <c r="D9" s="76" t="s">
        <v>86</v>
      </c>
      <c r="E9" s="73">
        <v>30</v>
      </c>
      <c r="F9" s="77">
        <v>29.9964</v>
      </c>
      <c r="G9" s="78"/>
      <c r="H9" s="79">
        <f t="shared" ref="H9:H15" si="0">F9/E9</f>
        <v>0.99988</v>
      </c>
      <c r="I9" s="90">
        <v>20</v>
      </c>
    </row>
    <row r="10" s="59" customFormat="1" ht="16.15" customHeight="1" spans="1:9">
      <c r="A10" s="73"/>
      <c r="B10" s="73"/>
      <c r="C10" s="73"/>
      <c r="D10" s="76" t="s">
        <v>625</v>
      </c>
      <c r="E10" s="73"/>
      <c r="F10" s="73"/>
      <c r="G10" s="73"/>
      <c r="H10" s="80" t="e">
        <f t="shared" si="0"/>
        <v>#DIV/0!</v>
      </c>
      <c r="I10" s="103"/>
    </row>
    <row r="11" s="59" customFormat="1" ht="16.15" customHeight="1" spans="1:9">
      <c r="A11" s="73"/>
      <c r="B11" s="73"/>
      <c r="C11" s="73"/>
      <c r="D11" s="76" t="s">
        <v>626</v>
      </c>
      <c r="E11" s="73"/>
      <c r="F11" s="77"/>
      <c r="G11" s="78"/>
      <c r="H11" s="80" t="e">
        <f t="shared" si="0"/>
        <v>#DIV/0!</v>
      </c>
      <c r="I11" s="103"/>
    </row>
    <row r="12" s="59" customFormat="1" ht="16.15" customHeight="1" spans="1:9">
      <c r="A12" s="73"/>
      <c r="B12" s="73"/>
      <c r="C12" s="73"/>
      <c r="D12" s="76" t="s">
        <v>627</v>
      </c>
      <c r="E12" s="73"/>
      <c r="F12" s="77"/>
      <c r="G12" s="78"/>
      <c r="H12" s="80" t="e">
        <f t="shared" si="0"/>
        <v>#DIV/0!</v>
      </c>
      <c r="I12" s="103"/>
    </row>
    <row r="13" s="59" customFormat="1" ht="16.15" customHeight="1" spans="1:9">
      <c r="A13" s="73"/>
      <c r="B13" s="73"/>
      <c r="C13" s="73"/>
      <c r="D13" s="76" t="s">
        <v>628</v>
      </c>
      <c r="E13" s="73"/>
      <c r="F13" s="77"/>
      <c r="G13" s="78"/>
      <c r="H13" s="80" t="e">
        <f t="shared" si="0"/>
        <v>#DIV/0!</v>
      </c>
      <c r="I13" s="103"/>
    </row>
    <row r="14" s="59" customFormat="1" ht="16.15" customHeight="1" spans="1:9">
      <c r="A14" s="73"/>
      <c r="B14" s="73"/>
      <c r="C14" s="73"/>
      <c r="D14" s="76" t="s">
        <v>629</v>
      </c>
      <c r="E14" s="73">
        <v>30</v>
      </c>
      <c r="F14" s="77">
        <v>30</v>
      </c>
      <c r="G14" s="78"/>
      <c r="H14" s="80">
        <f t="shared" si="0"/>
        <v>1</v>
      </c>
      <c r="I14" s="103"/>
    </row>
    <row r="15" s="59" customFormat="1" ht="16.15" customHeight="1" spans="1:9">
      <c r="A15" s="73"/>
      <c r="B15" s="73"/>
      <c r="C15" s="73"/>
      <c r="D15" s="81" t="s">
        <v>630</v>
      </c>
      <c r="E15" s="73"/>
      <c r="F15" s="77"/>
      <c r="G15" s="78"/>
      <c r="H15" s="80" t="e">
        <f t="shared" si="0"/>
        <v>#DIV/0!</v>
      </c>
      <c r="I15" s="93"/>
    </row>
    <row r="16" s="59" customFormat="1" ht="16.15" customHeight="1" spans="1:9">
      <c r="A16" s="82" t="s">
        <v>93</v>
      </c>
      <c r="B16" s="77" t="s">
        <v>94</v>
      </c>
      <c r="C16" s="83"/>
      <c r="D16" s="83"/>
      <c r="E16" s="78"/>
      <c r="F16" s="77" t="s">
        <v>95</v>
      </c>
      <c r="G16" s="83"/>
      <c r="H16" s="83"/>
      <c r="I16" s="102" t="s">
        <v>85</v>
      </c>
    </row>
    <row r="17" s="59" customFormat="1" ht="81" customHeight="1" spans="1:9">
      <c r="A17" s="84"/>
      <c r="B17" s="85"/>
      <c r="C17" s="73"/>
      <c r="D17" s="73"/>
      <c r="E17" s="73"/>
      <c r="F17" s="86" t="s">
        <v>631</v>
      </c>
      <c r="G17" s="87"/>
      <c r="H17" s="88"/>
      <c r="I17" s="102">
        <v>18</v>
      </c>
    </row>
    <row r="18" s="59" customFormat="1" ht="19" customHeight="1" spans="1:9">
      <c r="A18" s="89" t="s">
        <v>98</v>
      </c>
      <c r="B18" s="82" t="s">
        <v>632</v>
      </c>
      <c r="C18" s="90" t="s">
        <v>100</v>
      </c>
      <c r="D18" s="91" t="s">
        <v>101</v>
      </c>
      <c r="E18" s="92"/>
      <c r="F18" s="82" t="s">
        <v>102</v>
      </c>
      <c r="G18" s="82" t="s">
        <v>103</v>
      </c>
      <c r="H18" s="91" t="s">
        <v>104</v>
      </c>
      <c r="I18" s="102" t="s">
        <v>85</v>
      </c>
    </row>
    <row r="19" s="59" customFormat="1" ht="16" customHeight="1" spans="1:9">
      <c r="A19" s="89"/>
      <c r="B19" s="84"/>
      <c r="C19" s="93"/>
      <c r="D19" s="94"/>
      <c r="E19" s="95"/>
      <c r="F19" s="84"/>
      <c r="G19" s="84"/>
      <c r="H19" s="94"/>
      <c r="I19" s="102">
        <f>SUM(I20:I46)</f>
        <v>52.8</v>
      </c>
    </row>
    <row r="20" s="59" customFormat="1" ht="13.15" customHeight="1" spans="1:9">
      <c r="A20" s="89"/>
      <c r="B20" s="96" t="s">
        <v>633</v>
      </c>
      <c r="C20" s="96" t="s">
        <v>106</v>
      </c>
      <c r="D20" s="73" t="s">
        <v>312</v>
      </c>
      <c r="E20" s="73"/>
      <c r="F20" s="97">
        <v>1</v>
      </c>
      <c r="G20" s="97">
        <v>1</v>
      </c>
      <c r="H20" s="77" t="s">
        <v>634</v>
      </c>
      <c r="I20" s="104">
        <v>12</v>
      </c>
    </row>
    <row r="21" s="59" customFormat="1" ht="13.15" customHeight="1" spans="1:9">
      <c r="A21" s="89"/>
      <c r="B21" s="96"/>
      <c r="C21" s="96"/>
      <c r="D21" s="73"/>
      <c r="E21" s="73"/>
      <c r="F21" s="73"/>
      <c r="G21" s="76"/>
      <c r="H21" s="77"/>
      <c r="I21" s="104"/>
    </row>
    <row r="22" s="59" customFormat="1" ht="13.15" customHeight="1" spans="1:9">
      <c r="A22" s="89"/>
      <c r="B22" s="96"/>
      <c r="C22" s="96"/>
      <c r="D22" s="73"/>
      <c r="E22" s="73"/>
      <c r="F22" s="73"/>
      <c r="G22" s="76"/>
      <c r="H22" s="77"/>
      <c r="I22" s="104"/>
    </row>
    <row r="23" s="59" customFormat="1" ht="13.15" customHeight="1" spans="1:9">
      <c r="A23" s="89"/>
      <c r="B23" s="96"/>
      <c r="C23" s="96" t="s">
        <v>109</v>
      </c>
      <c r="D23" s="73" t="s">
        <v>313</v>
      </c>
      <c r="E23" s="73"/>
      <c r="F23" s="97">
        <v>1</v>
      </c>
      <c r="G23" s="97">
        <v>1</v>
      </c>
      <c r="H23" s="77"/>
      <c r="I23" s="104">
        <v>12</v>
      </c>
    </row>
    <row r="24" s="59" customFormat="1" ht="13.15" customHeight="1" spans="1:9">
      <c r="A24" s="89"/>
      <c r="B24" s="96"/>
      <c r="C24" s="96"/>
      <c r="D24" s="73"/>
      <c r="E24" s="73"/>
      <c r="F24" s="73"/>
      <c r="G24" s="76"/>
      <c r="H24" s="77"/>
      <c r="I24" s="104"/>
    </row>
    <row r="25" s="59" customFormat="1" ht="13.15" customHeight="1" spans="1:9">
      <c r="A25" s="89"/>
      <c r="B25" s="96"/>
      <c r="C25" s="96"/>
      <c r="D25" s="73"/>
      <c r="E25" s="73"/>
      <c r="F25" s="73"/>
      <c r="G25" s="76"/>
      <c r="H25" s="77"/>
      <c r="I25" s="104"/>
    </row>
    <row r="26" s="59" customFormat="1" ht="13.15" customHeight="1" spans="1:9">
      <c r="A26" s="89"/>
      <c r="B26" s="96"/>
      <c r="C26" s="96" t="s">
        <v>111</v>
      </c>
      <c r="D26" s="73" t="s">
        <v>635</v>
      </c>
      <c r="E26" s="73"/>
      <c r="F26" s="97">
        <v>1</v>
      </c>
      <c r="G26" s="97">
        <v>0.8</v>
      </c>
      <c r="H26" s="77" t="s">
        <v>636</v>
      </c>
      <c r="I26" s="104">
        <v>9.6</v>
      </c>
    </row>
    <row r="27" s="59" customFormat="1" ht="13.15" customHeight="1" spans="1:9">
      <c r="A27" s="89"/>
      <c r="B27" s="96"/>
      <c r="C27" s="96"/>
      <c r="D27" s="73"/>
      <c r="E27" s="73"/>
      <c r="F27" s="73"/>
      <c r="G27" s="76"/>
      <c r="H27" s="77"/>
      <c r="I27" s="104"/>
    </row>
    <row r="28" s="59" customFormat="1" ht="13.15" customHeight="1" spans="1:9">
      <c r="A28" s="89"/>
      <c r="B28" s="96"/>
      <c r="C28" s="96"/>
      <c r="D28" s="73"/>
      <c r="E28" s="73"/>
      <c r="F28" s="73"/>
      <c r="G28" s="76"/>
      <c r="H28" s="77"/>
      <c r="I28" s="104"/>
    </row>
    <row r="29" s="59" customFormat="1" ht="13.15" customHeight="1" spans="1:9">
      <c r="A29" s="89"/>
      <c r="B29" s="96"/>
      <c r="C29" s="96" t="s">
        <v>114</v>
      </c>
      <c r="D29" s="73"/>
      <c r="E29" s="73"/>
      <c r="F29" s="73"/>
      <c r="G29" s="76"/>
      <c r="H29" s="77"/>
      <c r="I29" s="104"/>
    </row>
    <row r="30" s="59" customFormat="1" ht="13.15" customHeight="1" spans="1:9">
      <c r="A30" s="89"/>
      <c r="B30" s="96"/>
      <c r="C30" s="96"/>
      <c r="D30" s="73"/>
      <c r="E30" s="73"/>
      <c r="F30" s="73"/>
      <c r="G30" s="76"/>
      <c r="H30" s="77"/>
      <c r="I30" s="104"/>
    </row>
    <row r="31" s="59" customFormat="1" ht="13.15" customHeight="1" spans="1:9">
      <c r="A31" s="89"/>
      <c r="B31" s="96"/>
      <c r="C31" s="96"/>
      <c r="D31" s="73"/>
      <c r="E31" s="73"/>
      <c r="F31" s="73"/>
      <c r="G31" s="76"/>
      <c r="H31" s="77"/>
      <c r="I31" s="104"/>
    </row>
    <row r="32" s="59" customFormat="1" ht="13.15" customHeight="1" spans="1:9">
      <c r="A32" s="89"/>
      <c r="B32" s="96"/>
      <c r="C32" s="96" t="s">
        <v>115</v>
      </c>
      <c r="D32" s="73"/>
      <c r="E32" s="73"/>
      <c r="F32" s="73"/>
      <c r="G32" s="76"/>
      <c r="H32" s="77"/>
      <c r="I32" s="104"/>
    </row>
    <row r="33" s="59" customFormat="1" ht="13.15" customHeight="1" spans="1:9">
      <c r="A33" s="89"/>
      <c r="B33" s="96" t="s">
        <v>637</v>
      </c>
      <c r="C33" s="96" t="s">
        <v>638</v>
      </c>
      <c r="D33" s="73"/>
      <c r="E33" s="73"/>
      <c r="F33" s="73"/>
      <c r="G33" s="76"/>
      <c r="H33" s="77"/>
      <c r="I33" s="104"/>
    </row>
    <row r="34" s="59" customFormat="1" ht="13.15" customHeight="1" spans="1:9">
      <c r="A34" s="89"/>
      <c r="B34" s="96"/>
      <c r="C34" s="96"/>
      <c r="D34" s="73"/>
      <c r="E34" s="73"/>
      <c r="F34" s="73"/>
      <c r="G34" s="76"/>
      <c r="H34" s="77"/>
      <c r="I34" s="104"/>
    </row>
    <row r="35" s="59" customFormat="1" ht="13.15" customHeight="1" spans="1:9">
      <c r="A35" s="89"/>
      <c r="B35" s="96"/>
      <c r="C35" s="96"/>
      <c r="D35" s="73"/>
      <c r="E35" s="73"/>
      <c r="F35" s="73"/>
      <c r="G35" s="76"/>
      <c r="H35" s="77"/>
      <c r="I35" s="104"/>
    </row>
    <row r="36" s="59" customFormat="1" ht="13.15" customHeight="1" spans="1:9">
      <c r="A36" s="89"/>
      <c r="B36" s="96"/>
      <c r="C36" s="96" t="s">
        <v>639</v>
      </c>
      <c r="D36" s="73" t="s">
        <v>640</v>
      </c>
      <c r="E36" s="73"/>
      <c r="F36" s="73" t="s">
        <v>641</v>
      </c>
      <c r="G36" s="73" t="s">
        <v>642</v>
      </c>
      <c r="H36" s="77" t="s">
        <v>643</v>
      </c>
      <c r="I36" s="104">
        <v>9.6</v>
      </c>
    </row>
    <row r="37" s="59" customFormat="1" ht="13.15" customHeight="1" spans="1:9">
      <c r="A37" s="89"/>
      <c r="B37" s="96"/>
      <c r="C37" s="96"/>
      <c r="D37" s="73"/>
      <c r="E37" s="73"/>
      <c r="F37" s="73"/>
      <c r="G37" s="76"/>
      <c r="H37" s="77"/>
      <c r="I37" s="104"/>
    </row>
    <row r="38" s="59" customFormat="1" ht="13.15" customHeight="1" spans="1:9">
      <c r="A38" s="89"/>
      <c r="B38" s="96"/>
      <c r="C38" s="96"/>
      <c r="D38" s="73"/>
      <c r="E38" s="73"/>
      <c r="F38" s="98"/>
      <c r="G38" s="76"/>
      <c r="H38" s="77"/>
      <c r="I38" s="104"/>
    </row>
    <row r="39" s="59" customFormat="1" ht="13.15" customHeight="1" spans="1:9">
      <c r="A39" s="89"/>
      <c r="B39" s="96"/>
      <c r="C39" s="96" t="s">
        <v>644</v>
      </c>
      <c r="D39" s="73"/>
      <c r="E39" s="73"/>
      <c r="F39" s="76"/>
      <c r="G39" s="76"/>
      <c r="H39" s="77"/>
      <c r="I39" s="104"/>
    </row>
    <row r="40" s="59" customFormat="1" ht="13.15" customHeight="1" spans="1:9">
      <c r="A40" s="89"/>
      <c r="B40" s="96"/>
      <c r="C40" s="96"/>
      <c r="D40" s="73"/>
      <c r="E40" s="73"/>
      <c r="F40" s="76"/>
      <c r="G40" s="76"/>
      <c r="H40" s="77"/>
      <c r="I40" s="104"/>
    </row>
    <row r="41" s="59" customFormat="1" ht="13.15" customHeight="1" spans="1:9">
      <c r="A41" s="89"/>
      <c r="B41" s="96"/>
      <c r="C41" s="96"/>
      <c r="D41" s="73"/>
      <c r="E41" s="73"/>
      <c r="F41" s="76"/>
      <c r="G41" s="76"/>
      <c r="H41" s="77"/>
      <c r="I41" s="104"/>
    </row>
    <row r="42" s="59" customFormat="1" ht="13.15" customHeight="1" spans="1:9">
      <c r="A42" s="89"/>
      <c r="B42" s="96"/>
      <c r="C42" s="96" t="s">
        <v>122</v>
      </c>
      <c r="D42" s="73"/>
      <c r="E42" s="73"/>
      <c r="F42" s="76"/>
      <c r="G42" s="76"/>
      <c r="H42" s="77"/>
      <c r="I42" s="104"/>
    </row>
    <row r="43" s="59" customFormat="1" ht="13.15" customHeight="1" spans="1:9">
      <c r="A43" s="89"/>
      <c r="B43" s="96"/>
      <c r="C43" s="96"/>
      <c r="D43" s="73"/>
      <c r="E43" s="73"/>
      <c r="F43" s="76"/>
      <c r="G43" s="76"/>
      <c r="H43" s="77"/>
      <c r="I43" s="104"/>
    </row>
    <row r="44" s="59" customFormat="1" ht="13.15" customHeight="1" spans="1:9">
      <c r="A44" s="89"/>
      <c r="B44" s="96"/>
      <c r="C44" s="96"/>
      <c r="D44" s="73"/>
      <c r="E44" s="73"/>
      <c r="F44" s="76"/>
      <c r="G44" s="76"/>
      <c r="H44" s="77"/>
      <c r="I44" s="104"/>
    </row>
    <row r="45" s="59" customFormat="1" ht="13.15" customHeight="1" spans="1:9">
      <c r="A45" s="89"/>
      <c r="B45" s="96"/>
      <c r="C45" s="96" t="s">
        <v>115</v>
      </c>
      <c r="D45" s="73"/>
      <c r="E45" s="73"/>
      <c r="F45" s="76"/>
      <c r="G45" s="76"/>
      <c r="H45" s="77"/>
      <c r="I45" s="104"/>
    </row>
    <row r="46" s="59" customFormat="1" ht="13.15" customHeight="1" spans="1:9">
      <c r="A46" s="89"/>
      <c r="B46" s="96" t="s">
        <v>123</v>
      </c>
      <c r="C46" s="96" t="s">
        <v>645</v>
      </c>
      <c r="D46" s="73" t="s">
        <v>274</v>
      </c>
      <c r="E46" s="73"/>
      <c r="F46" s="76" t="s">
        <v>641</v>
      </c>
      <c r="G46" s="73" t="s">
        <v>642</v>
      </c>
      <c r="H46" s="77" t="s">
        <v>546</v>
      </c>
      <c r="I46" s="104">
        <v>9.6</v>
      </c>
    </row>
    <row r="47" s="59" customFormat="1" ht="13.15" customHeight="1" spans="1:9">
      <c r="A47" s="89"/>
      <c r="B47" s="96"/>
      <c r="C47" s="96"/>
      <c r="D47" s="73"/>
      <c r="E47" s="73"/>
      <c r="F47" s="76"/>
      <c r="G47" s="76"/>
      <c r="H47" s="77"/>
      <c r="I47" s="104"/>
    </row>
    <row r="48" s="59" customFormat="1" ht="13.15" customHeight="1" spans="1:9">
      <c r="A48" s="89"/>
      <c r="B48" s="96"/>
      <c r="C48" s="96"/>
      <c r="D48" s="73"/>
      <c r="E48" s="73"/>
      <c r="F48" s="76"/>
      <c r="G48" s="76"/>
      <c r="H48" s="77"/>
      <c r="I48" s="104"/>
    </row>
    <row r="49" s="59" customFormat="1" ht="13.15" customHeight="1" spans="1:9">
      <c r="A49" s="89"/>
      <c r="B49" s="96"/>
      <c r="C49" s="96" t="s">
        <v>115</v>
      </c>
      <c r="D49" s="73"/>
      <c r="E49" s="73"/>
      <c r="F49" s="76"/>
      <c r="G49" s="76"/>
      <c r="H49" s="77"/>
      <c r="I49" s="104"/>
    </row>
    <row r="50" s="59" customFormat="1" ht="16.15" customHeight="1" spans="1:9">
      <c r="A50" s="73" t="s">
        <v>127</v>
      </c>
      <c r="B50" s="99" t="s">
        <v>128</v>
      </c>
      <c r="C50" s="100"/>
      <c r="D50" s="100"/>
      <c r="E50" s="100"/>
      <c r="F50" s="100"/>
      <c r="G50" s="100"/>
      <c r="H50" s="100"/>
      <c r="I50" s="104"/>
    </row>
    <row r="51" spans="2:2">
      <c r="B51" s="60" t="s">
        <v>108</v>
      </c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pageMargins left="0.75" right="0.75" top="1" bottom="1" header="0.5" footer="0.5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zoomScale="85" zoomScaleNormal="85"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10.5462962962963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21" t="s">
        <v>646</v>
      </c>
      <c r="E5" s="29"/>
      <c r="F5" s="29"/>
      <c r="G5" s="29"/>
      <c r="H5" s="29"/>
      <c r="I5" s="26"/>
    </row>
    <row r="6" s="2" customFormat="1" ht="16.15" customHeight="1" spans="1:9">
      <c r="A6" s="16" t="s">
        <v>76</v>
      </c>
      <c r="B6" s="16"/>
      <c r="C6" s="16"/>
      <c r="D6" s="21"/>
      <c r="E6" s="29"/>
      <c r="F6" s="29"/>
      <c r="G6" s="29"/>
      <c r="H6" s="29"/>
      <c r="I6" s="26"/>
    </row>
    <row r="7" s="2" customFormat="1" ht="16.15" customHeight="1" spans="1:9">
      <c r="A7" s="16" t="s">
        <v>77</v>
      </c>
      <c r="B7" s="16"/>
      <c r="C7" s="16"/>
      <c r="D7" s="22" t="s">
        <v>342</v>
      </c>
      <c r="E7" s="16"/>
      <c r="F7" s="16" t="s">
        <v>79</v>
      </c>
      <c r="G7" s="21" t="s">
        <v>335</v>
      </c>
      <c r="H7" s="29"/>
      <c r="I7" s="2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62.4</v>
      </c>
      <c r="F9" s="23">
        <f>SUM(F10:F15)</f>
        <v>62.4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62.4</v>
      </c>
      <c r="F14" s="21">
        <v>62.4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647</v>
      </c>
      <c r="C17" s="16"/>
      <c r="D17" s="16"/>
      <c r="E17" s="16"/>
      <c r="F17" s="32" t="s">
        <v>647</v>
      </c>
      <c r="G17" s="50"/>
      <c r="H17" s="5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SUM(I35:I46)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35" t="s">
        <v>108</v>
      </c>
      <c r="E20" s="36"/>
      <c r="F20" s="16"/>
      <c r="G20" s="20"/>
      <c r="H20" s="21"/>
      <c r="I20" s="49"/>
    </row>
    <row r="21" s="2" customFormat="1" ht="13.15" customHeight="1" spans="1:9">
      <c r="A21" s="33"/>
      <c r="B21" s="40"/>
      <c r="C21" s="40"/>
      <c r="D21" s="52"/>
      <c r="E21" s="53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38"/>
      <c r="E22" s="39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35" t="s">
        <v>108</v>
      </c>
      <c r="E23" s="3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52"/>
      <c r="E24" s="53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38"/>
      <c r="E25" s="39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35" t="s">
        <v>108</v>
      </c>
      <c r="E26" s="36"/>
      <c r="F26" s="16"/>
      <c r="G26" s="20"/>
      <c r="H26" s="21"/>
      <c r="I26" s="49"/>
    </row>
    <row r="27" s="2" customFormat="1" ht="13.15" customHeight="1" spans="1:9">
      <c r="A27" s="33"/>
      <c r="B27" s="40"/>
      <c r="C27" s="40"/>
      <c r="D27" s="52"/>
      <c r="E27" s="53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38"/>
      <c r="E28" s="39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35" t="s">
        <v>108</v>
      </c>
      <c r="E29" s="3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52"/>
      <c r="E30" s="53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38"/>
      <c r="E31" s="39"/>
      <c r="F31" s="16"/>
      <c r="G31" s="20"/>
      <c r="H31" s="21"/>
      <c r="I31" s="49"/>
    </row>
    <row r="32" s="2" customFormat="1" ht="13.15" customHeight="1" spans="1:9">
      <c r="A32" s="33"/>
      <c r="B32" s="40" t="s">
        <v>116</v>
      </c>
      <c r="C32" s="40" t="s">
        <v>117</v>
      </c>
      <c r="D32" s="35" t="s">
        <v>108</v>
      </c>
      <c r="E32" s="36"/>
      <c r="F32" s="16"/>
      <c r="G32" s="20"/>
      <c r="H32" s="21"/>
      <c r="I32" s="49"/>
    </row>
    <row r="33" s="2" customFormat="1" ht="13.15" customHeight="1" spans="1:9">
      <c r="A33" s="33"/>
      <c r="B33" s="40"/>
      <c r="C33" s="40"/>
      <c r="D33" s="52"/>
      <c r="E33" s="53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38"/>
      <c r="E34" s="39"/>
      <c r="F34" s="16"/>
      <c r="G34" s="20"/>
      <c r="H34" s="21"/>
      <c r="I34" s="49"/>
    </row>
    <row r="35" s="2" customFormat="1" ht="13.15" customHeight="1" spans="1:9">
      <c r="A35" s="33"/>
      <c r="B35" s="40"/>
      <c r="C35" s="40" t="s">
        <v>118</v>
      </c>
      <c r="D35" s="35" t="s">
        <v>648</v>
      </c>
      <c r="E35" s="36"/>
      <c r="F35" s="54" t="s">
        <v>544</v>
      </c>
      <c r="G35" s="54" t="s">
        <v>544</v>
      </c>
      <c r="H35" s="21"/>
      <c r="I35" s="34">
        <v>15</v>
      </c>
    </row>
    <row r="36" s="2" customFormat="1" ht="13.15" customHeight="1" spans="1:9">
      <c r="A36" s="33"/>
      <c r="B36" s="40"/>
      <c r="C36" s="40"/>
      <c r="D36" s="52"/>
      <c r="E36" s="53"/>
      <c r="F36" s="55"/>
      <c r="G36" s="55"/>
      <c r="H36" s="21"/>
      <c r="I36" s="48"/>
    </row>
    <row r="37" s="2" customFormat="1" ht="13.15" customHeight="1" spans="1:9">
      <c r="A37" s="33"/>
      <c r="B37" s="40"/>
      <c r="C37" s="40"/>
      <c r="D37" s="38"/>
      <c r="E37" s="39"/>
      <c r="F37" s="56"/>
      <c r="G37" s="56"/>
      <c r="H37" s="21"/>
      <c r="I37" s="37"/>
    </row>
    <row r="38" s="2" customFormat="1" ht="13.15" customHeight="1" spans="1:9">
      <c r="A38" s="33"/>
      <c r="B38" s="40"/>
      <c r="C38" s="40" t="s">
        <v>121</v>
      </c>
      <c r="D38" s="35" t="s">
        <v>649</v>
      </c>
      <c r="E38" s="36"/>
      <c r="F38" s="54">
        <v>1</v>
      </c>
      <c r="G38" s="54">
        <v>0.9</v>
      </c>
      <c r="H38" s="28" t="s">
        <v>650</v>
      </c>
      <c r="I38" s="34">
        <v>13.5</v>
      </c>
    </row>
    <row r="39" s="2" customFormat="1" ht="13.15" customHeight="1" spans="1:9">
      <c r="A39" s="33"/>
      <c r="B39" s="40"/>
      <c r="C39" s="40"/>
      <c r="D39" s="52"/>
      <c r="E39" s="53"/>
      <c r="F39" s="55"/>
      <c r="G39" s="55"/>
      <c r="H39" s="57"/>
      <c r="I39" s="48"/>
    </row>
    <row r="40" s="2" customFormat="1" ht="13.15" customHeight="1" spans="1:9">
      <c r="A40" s="33"/>
      <c r="B40" s="40"/>
      <c r="C40" s="40"/>
      <c r="D40" s="38"/>
      <c r="E40" s="39"/>
      <c r="F40" s="56"/>
      <c r="G40" s="56"/>
      <c r="H40" s="30"/>
      <c r="I40" s="37"/>
    </row>
    <row r="41" s="2" customFormat="1" ht="13.15" customHeight="1" spans="1:9">
      <c r="A41" s="33"/>
      <c r="B41" s="40"/>
      <c r="C41" s="40" t="s">
        <v>122</v>
      </c>
      <c r="D41" s="35" t="s">
        <v>651</v>
      </c>
      <c r="E41" s="36"/>
      <c r="F41" s="54">
        <v>0.9</v>
      </c>
      <c r="G41" s="54">
        <v>0.81</v>
      </c>
      <c r="H41" s="28" t="s">
        <v>480</v>
      </c>
      <c r="I41" s="34">
        <v>13.5</v>
      </c>
    </row>
    <row r="42" s="2" customFormat="1" ht="13.15" customHeight="1" spans="1:9">
      <c r="A42" s="33"/>
      <c r="B42" s="40"/>
      <c r="C42" s="40"/>
      <c r="D42" s="52"/>
      <c r="E42" s="53"/>
      <c r="F42" s="55"/>
      <c r="G42" s="55"/>
      <c r="H42" s="57"/>
      <c r="I42" s="48"/>
    </row>
    <row r="43" s="2" customFormat="1" ht="13.15" customHeight="1" spans="1:9">
      <c r="A43" s="33"/>
      <c r="B43" s="40"/>
      <c r="C43" s="40"/>
      <c r="D43" s="38"/>
      <c r="E43" s="39"/>
      <c r="F43" s="56"/>
      <c r="G43" s="56"/>
      <c r="H43" s="30"/>
      <c r="I43" s="37"/>
    </row>
    <row r="44" s="2" customFormat="1" ht="13.15" customHeight="1" spans="1:9">
      <c r="A44" s="33"/>
      <c r="B44" s="40" t="s">
        <v>123</v>
      </c>
      <c r="C44" s="40" t="s">
        <v>124</v>
      </c>
      <c r="D44" s="35" t="s">
        <v>652</v>
      </c>
      <c r="E44" s="36"/>
      <c r="F44" s="54">
        <v>0.95</v>
      </c>
      <c r="G44" s="54">
        <v>0.85</v>
      </c>
      <c r="H44" s="28" t="s">
        <v>275</v>
      </c>
      <c r="I44" s="34">
        <v>12</v>
      </c>
    </row>
    <row r="45" s="2" customFormat="1" ht="13.15" customHeight="1" spans="1:9">
      <c r="A45" s="33"/>
      <c r="B45" s="40"/>
      <c r="C45" s="40"/>
      <c r="D45" s="52"/>
      <c r="E45" s="53"/>
      <c r="F45" s="55"/>
      <c r="G45" s="55"/>
      <c r="H45" s="57"/>
      <c r="I45" s="48"/>
    </row>
    <row r="46" s="2" customFormat="1" ht="13.15" customHeight="1" spans="1:9">
      <c r="A46" s="33"/>
      <c r="B46" s="40"/>
      <c r="C46" s="40"/>
      <c r="D46" s="38"/>
      <c r="E46" s="39"/>
      <c r="F46" s="56"/>
      <c r="G46" s="56"/>
      <c r="H46" s="30"/>
      <c r="I46" s="37"/>
    </row>
    <row r="47" s="2" customFormat="1" ht="16.15" customHeight="1" spans="1:9">
      <c r="A47" s="43" t="s">
        <v>127</v>
      </c>
      <c r="B47" s="44" t="s">
        <v>128</v>
      </c>
      <c r="C47" s="45"/>
      <c r="D47" s="45"/>
      <c r="E47" s="45"/>
      <c r="F47" s="45"/>
      <c r="G47" s="45"/>
      <c r="H47" s="45"/>
      <c r="I47" s="49"/>
    </row>
  </sheetData>
  <mergeCells count="71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B47:H47"/>
    <mergeCell ref="A16:A17"/>
    <mergeCell ref="A18:A46"/>
    <mergeCell ref="B18:B19"/>
    <mergeCell ref="B20:B31"/>
    <mergeCell ref="B32:B43"/>
    <mergeCell ref="B44:B46"/>
    <mergeCell ref="C18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F18:F19"/>
    <mergeCell ref="F35:F37"/>
    <mergeCell ref="F38:F40"/>
    <mergeCell ref="F41:F43"/>
    <mergeCell ref="F44:F46"/>
    <mergeCell ref="G18:G19"/>
    <mergeCell ref="G35:G37"/>
    <mergeCell ref="G38:G40"/>
    <mergeCell ref="G41:G43"/>
    <mergeCell ref="G44:G46"/>
    <mergeCell ref="H18:H19"/>
    <mergeCell ref="H38:H40"/>
    <mergeCell ref="H41:H43"/>
    <mergeCell ref="H44:H46"/>
    <mergeCell ref="I9:I15"/>
    <mergeCell ref="I35:I37"/>
    <mergeCell ref="I38:I40"/>
    <mergeCell ref="I41:I43"/>
    <mergeCell ref="I44:I46"/>
    <mergeCell ref="A8:C15"/>
    <mergeCell ref="D18:E19"/>
    <mergeCell ref="D20:E22"/>
    <mergeCell ref="D23:E25"/>
    <mergeCell ref="D26:E28"/>
    <mergeCell ref="D29:E31"/>
    <mergeCell ref="D32:E34"/>
    <mergeCell ref="D35:E37"/>
    <mergeCell ref="D38:E40"/>
    <mergeCell ref="D41:E43"/>
    <mergeCell ref="D44:E46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89" orientation="portrait" verticalDpi="600"/>
  <headerFooter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L20" sqref="L20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19.1759259259259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92</v>
      </c>
    </row>
    <row r="5" s="2" customFormat="1" ht="21" customHeight="1" spans="1:9">
      <c r="A5" s="16" t="s">
        <v>5</v>
      </c>
      <c r="B5" s="16"/>
      <c r="C5" s="16"/>
      <c r="D5" s="17" t="s">
        <v>37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448</v>
      </c>
      <c r="E7" s="20"/>
      <c r="F7" s="16" t="s">
        <v>79</v>
      </c>
      <c r="G7" s="17" t="s">
        <v>427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v>4.5</v>
      </c>
      <c r="F9" s="23">
        <v>4.5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/>
      <c r="F14" s="21"/>
      <c r="G14" s="26"/>
      <c r="H14" s="25" t="e">
        <f t="shared" si="0"/>
        <v>#DIV/0!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31" t="s">
        <v>653</v>
      </c>
      <c r="C17" s="16"/>
      <c r="D17" s="16"/>
      <c r="E17" s="16"/>
      <c r="F17" s="32" t="s">
        <v>654</v>
      </c>
      <c r="G17" s="16"/>
      <c r="H17" s="21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54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607</v>
      </c>
      <c r="E20" s="16"/>
      <c r="F20" s="41">
        <v>1</v>
      </c>
      <c r="G20" s="41">
        <v>1</v>
      </c>
      <c r="H20" s="21"/>
      <c r="I20" s="49">
        <v>6</v>
      </c>
    </row>
    <row r="21" s="2" customFormat="1" ht="13.15" customHeight="1" spans="1:9">
      <c r="A21" s="33"/>
      <c r="B21" s="40"/>
      <c r="C21" s="40"/>
      <c r="D21" s="16" t="s">
        <v>608</v>
      </c>
      <c r="E21" s="16"/>
      <c r="F21" s="16" t="s">
        <v>609</v>
      </c>
      <c r="G21" s="16" t="s">
        <v>609</v>
      </c>
      <c r="H21" s="21"/>
      <c r="I21" s="49">
        <v>6</v>
      </c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610</v>
      </c>
      <c r="E23" s="16"/>
      <c r="F23" s="41">
        <v>1</v>
      </c>
      <c r="G23" s="41">
        <v>1</v>
      </c>
      <c r="H23" s="21"/>
      <c r="I23" s="49">
        <v>12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611</v>
      </c>
      <c r="E26" s="16"/>
      <c r="F26" s="41">
        <v>1</v>
      </c>
      <c r="G26" s="41">
        <v>0.8</v>
      </c>
      <c r="H26" s="21" t="s">
        <v>655</v>
      </c>
      <c r="I26" s="49">
        <v>9.6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613</v>
      </c>
      <c r="E36" s="16"/>
      <c r="F36" s="16" t="s">
        <v>614</v>
      </c>
      <c r="G36" s="16" t="s">
        <v>614</v>
      </c>
      <c r="H36" s="21"/>
      <c r="I36" s="49">
        <v>12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656</v>
      </c>
      <c r="E46" s="16"/>
      <c r="F46" s="20" t="s">
        <v>593</v>
      </c>
      <c r="G46" s="20" t="s">
        <v>594</v>
      </c>
      <c r="H46" s="21" t="s">
        <v>546</v>
      </c>
      <c r="I46" s="49">
        <v>8.4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2.9074074074074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90</v>
      </c>
    </row>
    <row r="5" s="2" customFormat="1" ht="21" customHeight="1" spans="1:9">
      <c r="A5" s="16" t="s">
        <v>5</v>
      </c>
      <c r="B5" s="16"/>
      <c r="C5" s="16"/>
      <c r="D5" s="17" t="s">
        <v>33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12</v>
      </c>
      <c r="F9" s="23">
        <f>SUM(F10:F15)</f>
        <v>12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12</v>
      </c>
      <c r="F14" s="21">
        <v>12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179</v>
      </c>
      <c r="C17" s="42"/>
      <c r="D17" s="42"/>
      <c r="E17" s="42"/>
      <c r="F17" s="190" t="s">
        <v>180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52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181</v>
      </c>
      <c r="E20" s="16"/>
      <c r="F20" s="41">
        <v>1</v>
      </c>
      <c r="G20" s="41">
        <v>1</v>
      </c>
      <c r="H20" s="21"/>
      <c r="I20" s="49">
        <v>10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182</v>
      </c>
      <c r="E23" s="16"/>
      <c r="F23" s="16" t="s">
        <v>172</v>
      </c>
      <c r="G23" s="16" t="s">
        <v>172</v>
      </c>
      <c r="H23" s="21"/>
      <c r="I23" s="49">
        <v>10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183</v>
      </c>
      <c r="E26" s="16"/>
      <c r="F26" s="41">
        <v>1</v>
      </c>
      <c r="G26" s="129">
        <v>0.5</v>
      </c>
      <c r="H26" s="21" t="s">
        <v>184</v>
      </c>
      <c r="I26" s="49">
        <v>5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 t="s">
        <v>185</v>
      </c>
      <c r="E33" s="16"/>
      <c r="F33" s="41" t="s">
        <v>186</v>
      </c>
      <c r="G33" s="41" t="s">
        <v>186</v>
      </c>
      <c r="H33" s="21"/>
      <c r="I33" s="49">
        <v>10</v>
      </c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187</v>
      </c>
      <c r="E36" s="16"/>
      <c r="F36" s="41">
        <v>1</v>
      </c>
      <c r="G36" s="129">
        <v>0.8</v>
      </c>
      <c r="H36" s="21" t="s">
        <v>188</v>
      </c>
      <c r="I36" s="49">
        <v>8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189</v>
      </c>
      <c r="E46" s="16"/>
      <c r="F46" s="20" t="s">
        <v>148</v>
      </c>
      <c r="G46" s="129">
        <v>0.9</v>
      </c>
      <c r="H46" s="21" t="s">
        <v>190</v>
      </c>
      <c r="I46" s="49">
        <v>9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2.9074074074074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86</v>
      </c>
    </row>
    <row r="5" s="2" customFormat="1" ht="21" customHeight="1" spans="1:9">
      <c r="A5" s="16" t="s">
        <v>5</v>
      </c>
      <c r="B5" s="16"/>
      <c r="C5" s="16"/>
      <c r="D5" s="17" t="s">
        <v>191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192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15</v>
      </c>
      <c r="F9" s="23">
        <f>SUM(F10:F15)</f>
        <v>15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15</v>
      </c>
      <c r="F14" s="21">
        <v>15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193</v>
      </c>
      <c r="C17" s="42"/>
      <c r="D17" s="42"/>
      <c r="E17" s="42"/>
      <c r="F17" s="190" t="s">
        <v>194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48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195</v>
      </c>
      <c r="E20" s="16"/>
      <c r="F20" s="41">
        <v>1</v>
      </c>
      <c r="G20" s="41">
        <v>1</v>
      </c>
      <c r="H20" s="21"/>
      <c r="I20" s="49">
        <v>15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/>
      <c r="E23" s="16"/>
      <c r="F23" s="16"/>
      <c r="G23" s="20"/>
      <c r="H23" s="21"/>
      <c r="I23" s="49"/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196</v>
      </c>
      <c r="E26" s="16"/>
      <c r="F26" s="41">
        <v>1</v>
      </c>
      <c r="G26" s="129">
        <v>0.5</v>
      </c>
      <c r="H26" s="21" t="s">
        <v>197</v>
      </c>
      <c r="I26" s="49">
        <v>7.5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198</v>
      </c>
      <c r="E36" s="16"/>
      <c r="F36" s="20" t="s">
        <v>148</v>
      </c>
      <c r="G36" s="129">
        <v>0.8</v>
      </c>
      <c r="H36" s="21" t="s">
        <v>199</v>
      </c>
      <c r="I36" s="49">
        <v>12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200</v>
      </c>
      <c r="E46" s="16"/>
      <c r="F46" s="20" t="s">
        <v>148</v>
      </c>
      <c r="G46" s="129">
        <v>0.9</v>
      </c>
      <c r="H46" s="21" t="s">
        <v>201</v>
      </c>
      <c r="I46" s="49">
        <v>13.5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0.7222222222222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0" t="s">
        <v>72</v>
      </c>
      <c r="B4" s="10"/>
      <c r="C4" s="11" t="s">
        <v>73</v>
      </c>
      <c r="D4" s="12"/>
      <c r="E4" s="13"/>
      <c r="F4" s="14" t="s">
        <v>74</v>
      </c>
      <c r="G4" s="14"/>
      <c r="H4" s="15" t="s">
        <v>75</v>
      </c>
      <c r="I4" s="14">
        <f>SUM(I9,I17,I19)</f>
        <v>91</v>
      </c>
    </row>
    <row r="5" s="2" customFormat="1" ht="21" customHeight="1" spans="1:9">
      <c r="A5" s="16" t="s">
        <v>5</v>
      </c>
      <c r="B5" s="16"/>
      <c r="C5" s="16"/>
      <c r="D5" s="17" t="s">
        <v>11</v>
      </c>
      <c r="E5" s="18"/>
      <c r="F5" s="18"/>
      <c r="G5" s="18"/>
      <c r="H5" s="18"/>
      <c r="I5" s="46"/>
    </row>
    <row r="6" s="2" customFormat="1" ht="16.15" customHeight="1" spans="1:9">
      <c r="A6" s="16" t="s">
        <v>76</v>
      </c>
      <c r="B6" s="16"/>
      <c r="C6" s="16"/>
      <c r="D6" s="17"/>
      <c r="E6" s="18"/>
      <c r="F6" s="18"/>
      <c r="G6" s="18"/>
      <c r="H6" s="18"/>
      <c r="I6" s="46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17" t="s">
        <v>80</v>
      </c>
      <c r="H7" s="18"/>
      <c r="I7" s="46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21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4.5</v>
      </c>
      <c r="F9" s="23">
        <f>SUM(F10:F15)</f>
        <v>4.5</v>
      </c>
      <c r="G9" s="24"/>
      <c r="H9" s="25">
        <f t="shared" ref="H9:H15" si="0">F9/E9</f>
        <v>1</v>
      </c>
      <c r="I9" s="34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5" t="e">
        <f t="shared" si="0"/>
        <v>#DIV/0!</v>
      </c>
      <c r="I10" s="48"/>
    </row>
    <row r="11" s="2" customFormat="1" ht="16.15" customHeight="1" spans="1:9">
      <c r="A11" s="16"/>
      <c r="B11" s="16"/>
      <c r="C11" s="16"/>
      <c r="D11" s="20" t="s">
        <v>88</v>
      </c>
      <c r="E11" s="16"/>
      <c r="F11" s="21"/>
      <c r="G11" s="26"/>
      <c r="H11" s="25" t="e">
        <f t="shared" si="0"/>
        <v>#DIV/0!</v>
      </c>
      <c r="I11" s="48"/>
    </row>
    <row r="12" s="2" customFormat="1" ht="16.15" customHeight="1" spans="1:9">
      <c r="A12" s="16"/>
      <c r="B12" s="16"/>
      <c r="C12" s="16"/>
      <c r="D12" s="20" t="s">
        <v>89</v>
      </c>
      <c r="E12" s="16"/>
      <c r="F12" s="21"/>
      <c r="G12" s="26"/>
      <c r="H12" s="25" t="e">
        <f t="shared" si="0"/>
        <v>#DIV/0!</v>
      </c>
      <c r="I12" s="48"/>
    </row>
    <row r="13" s="2" customFormat="1" ht="16.15" customHeight="1" spans="1:9">
      <c r="A13" s="16"/>
      <c r="B13" s="16"/>
      <c r="C13" s="16"/>
      <c r="D13" s="20" t="s">
        <v>90</v>
      </c>
      <c r="E13" s="16"/>
      <c r="F13" s="21"/>
      <c r="G13" s="26"/>
      <c r="H13" s="25" t="e">
        <f t="shared" si="0"/>
        <v>#DIV/0!</v>
      </c>
      <c r="I13" s="48"/>
    </row>
    <row r="14" s="2" customFormat="1" ht="16.15" customHeight="1" spans="1:9">
      <c r="A14" s="16"/>
      <c r="B14" s="16"/>
      <c r="C14" s="16"/>
      <c r="D14" s="20" t="s">
        <v>91</v>
      </c>
      <c r="E14" s="16">
        <v>4.5</v>
      </c>
      <c r="F14" s="21">
        <v>4.5</v>
      </c>
      <c r="G14" s="26"/>
      <c r="H14" s="25">
        <f t="shared" si="0"/>
        <v>1</v>
      </c>
      <c r="I14" s="48"/>
    </row>
    <row r="15" s="2" customFormat="1" ht="16.15" customHeight="1" spans="1:9">
      <c r="A15" s="16"/>
      <c r="B15" s="16"/>
      <c r="C15" s="16"/>
      <c r="D15" s="27" t="s">
        <v>92</v>
      </c>
      <c r="E15" s="22"/>
      <c r="F15" s="21"/>
      <c r="G15" s="26"/>
      <c r="H15" s="25" t="e">
        <f t="shared" si="0"/>
        <v>#DIV/0!</v>
      </c>
      <c r="I15" s="3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202</v>
      </c>
      <c r="C17" s="42"/>
      <c r="D17" s="42"/>
      <c r="E17" s="42"/>
      <c r="F17" s="190" t="s">
        <v>203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53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204</v>
      </c>
      <c r="E20" s="16"/>
      <c r="F20" s="41">
        <v>1</v>
      </c>
      <c r="G20" s="41">
        <v>1</v>
      </c>
      <c r="H20" s="21"/>
      <c r="I20" s="49">
        <v>10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205</v>
      </c>
      <c r="E23" s="16"/>
      <c r="F23" s="41">
        <v>1</v>
      </c>
      <c r="G23" s="41">
        <v>1</v>
      </c>
      <c r="H23" s="21"/>
      <c r="I23" s="49">
        <v>10</v>
      </c>
    </row>
    <row r="24" s="2" customFormat="1" ht="13.15" customHeight="1" spans="1:9">
      <c r="A24" s="33"/>
      <c r="B24" s="40"/>
      <c r="C24" s="40"/>
      <c r="D24" s="16"/>
      <c r="E24" s="16"/>
      <c r="F24" s="16"/>
      <c r="G24" s="20"/>
      <c r="H24" s="21"/>
      <c r="I24" s="49"/>
    </row>
    <row r="25" s="2" customFormat="1" ht="13.15" customHeight="1" spans="1:9">
      <c r="A25" s="33"/>
      <c r="B25" s="40"/>
      <c r="C25" s="40"/>
      <c r="D25" s="16"/>
      <c r="E25" s="16"/>
      <c r="F25" s="16"/>
      <c r="G25" s="20"/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206</v>
      </c>
      <c r="E26" s="16"/>
      <c r="F26" s="41">
        <v>1</v>
      </c>
      <c r="G26" s="129">
        <v>0.5</v>
      </c>
      <c r="H26" s="21" t="s">
        <v>207</v>
      </c>
      <c r="I26" s="49">
        <v>5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 t="s">
        <v>208</v>
      </c>
      <c r="E29" s="16"/>
      <c r="F29" s="41">
        <v>1</v>
      </c>
      <c r="G29" s="41">
        <v>1</v>
      </c>
      <c r="H29" s="21"/>
      <c r="I29" s="49">
        <v>10</v>
      </c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47" t="s">
        <v>209</v>
      </c>
      <c r="E36" s="47"/>
      <c r="F36" s="49">
        <v>0</v>
      </c>
      <c r="G36" s="20">
        <v>0</v>
      </c>
      <c r="H36" s="21"/>
      <c r="I36" s="49">
        <v>10</v>
      </c>
    </row>
    <row r="37" s="2" customFormat="1" ht="13.15" customHeight="1" spans="1:9">
      <c r="A37" s="33"/>
      <c r="B37" s="40"/>
      <c r="C37" s="40"/>
      <c r="D37" s="201"/>
      <c r="E37" s="201"/>
      <c r="F37" s="30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210</v>
      </c>
      <c r="E46" s="16"/>
      <c r="F46" s="20" t="s">
        <v>148</v>
      </c>
      <c r="G46" s="129">
        <v>0.8</v>
      </c>
      <c r="H46" s="21" t="s">
        <v>211</v>
      </c>
      <c r="I46" s="49">
        <v>4</v>
      </c>
    </row>
    <row r="47" s="2" customFormat="1" ht="13.15" customHeight="1" spans="1:9">
      <c r="A47" s="33"/>
      <c r="B47" s="40"/>
      <c r="C47" s="40"/>
      <c r="D47" s="16" t="s">
        <v>212</v>
      </c>
      <c r="E47" s="16"/>
      <c r="F47" s="20" t="s">
        <v>148</v>
      </c>
      <c r="G47" s="129">
        <v>0.8</v>
      </c>
      <c r="H47" s="21" t="s">
        <v>213</v>
      </c>
      <c r="I47" s="49">
        <v>4</v>
      </c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D5" sqref="D5:I5"/>
    </sheetView>
  </sheetViews>
  <sheetFormatPr defaultColWidth="8.90740740740741" defaultRowHeight="14.4"/>
  <cols>
    <col min="1" max="2" width="4.62962962962963" style="3" customWidth="1"/>
    <col min="3" max="3" width="8.62962962962963" style="3" customWidth="1"/>
    <col min="4" max="4" width="16.4537037037037" style="3" customWidth="1"/>
    <col min="5" max="5" width="15.2685185185185" style="3" customWidth="1"/>
    <col min="6" max="6" width="10.3611111111111" style="3" customWidth="1"/>
    <col min="7" max="7" width="9.26851851851852" style="3" customWidth="1"/>
    <col min="8" max="8" width="25.4537037037037" style="3" customWidth="1"/>
    <col min="9" max="16384" width="8.90740740740741" style="3"/>
  </cols>
  <sheetData>
    <row r="1" s="1" customFormat="1" ht="16.5" customHeight="1" spans="1:9">
      <c r="A1" s="4" t="s">
        <v>69</v>
      </c>
      <c r="B1" s="5"/>
      <c r="C1" s="5"/>
      <c r="D1" s="5"/>
      <c r="E1" s="6"/>
      <c r="F1" s="6"/>
      <c r="G1" s="6"/>
      <c r="H1" s="7"/>
      <c r="I1" s="7"/>
    </row>
    <row r="2" ht="30" customHeight="1" spans="1:9">
      <c r="A2" s="8" t="s">
        <v>70</v>
      </c>
      <c r="B2" s="8"/>
      <c r="C2" s="8"/>
      <c r="D2" s="8"/>
      <c r="E2" s="8"/>
      <c r="F2" s="8"/>
      <c r="G2" s="8"/>
      <c r="H2" s="8"/>
      <c r="I2" s="8"/>
    </row>
    <row r="3" ht="21.65" customHeight="1" spans="1:9">
      <c r="A3" s="9" t="s">
        <v>71</v>
      </c>
      <c r="B3" s="9"/>
      <c r="C3" s="9"/>
      <c r="D3" s="9"/>
      <c r="E3" s="9"/>
      <c r="F3" s="9"/>
      <c r="G3" s="9"/>
      <c r="H3" s="9"/>
      <c r="I3" s="9"/>
    </row>
    <row r="4" ht="21.65" customHeight="1" spans="1:9">
      <c r="A4" s="194" t="s">
        <v>72</v>
      </c>
      <c r="B4" s="194"/>
      <c r="C4" s="195" t="s">
        <v>73</v>
      </c>
      <c r="D4" s="196"/>
      <c r="E4" s="197"/>
      <c r="F4" s="198" t="s">
        <v>74</v>
      </c>
      <c r="G4" s="198"/>
      <c r="H4" s="199" t="s">
        <v>75</v>
      </c>
      <c r="I4" s="198">
        <f>SUM(I9,I17,I19)</f>
        <v>89.2</v>
      </c>
    </row>
    <row r="5" s="2" customFormat="1" ht="21" customHeight="1" spans="1:9">
      <c r="A5" s="16" t="s">
        <v>5</v>
      </c>
      <c r="B5" s="16"/>
      <c r="C5" s="16"/>
      <c r="D5" s="42" t="s">
        <v>60</v>
      </c>
      <c r="E5" s="42"/>
      <c r="F5" s="42"/>
      <c r="G5" s="42"/>
      <c r="H5" s="42"/>
      <c r="I5" s="42"/>
    </row>
    <row r="6" s="2" customFormat="1" ht="16.15" customHeight="1" spans="1:9">
      <c r="A6" s="16" t="s">
        <v>76</v>
      </c>
      <c r="B6" s="16"/>
      <c r="C6" s="16"/>
      <c r="D6" s="42"/>
      <c r="E6" s="42"/>
      <c r="F6" s="42"/>
      <c r="G6" s="42"/>
      <c r="H6" s="42"/>
      <c r="I6" s="42"/>
    </row>
    <row r="7" s="2" customFormat="1" ht="16.15" customHeight="1" spans="1:9">
      <c r="A7" s="16" t="s">
        <v>77</v>
      </c>
      <c r="B7" s="16"/>
      <c r="C7" s="16"/>
      <c r="D7" s="19" t="s">
        <v>78</v>
      </c>
      <c r="E7" s="20"/>
      <c r="F7" s="16" t="s">
        <v>79</v>
      </c>
      <c r="G7" s="42" t="s">
        <v>80</v>
      </c>
      <c r="H7" s="42"/>
      <c r="I7" s="42"/>
    </row>
    <row r="8" s="2" customFormat="1" ht="16.15" customHeight="1" spans="1:9">
      <c r="A8" s="16" t="s">
        <v>81</v>
      </c>
      <c r="B8" s="16"/>
      <c r="C8" s="16"/>
      <c r="D8" s="19"/>
      <c r="E8" s="16" t="s">
        <v>82</v>
      </c>
      <c r="F8" s="16" t="s">
        <v>83</v>
      </c>
      <c r="G8" s="16"/>
      <c r="H8" s="16" t="s">
        <v>84</v>
      </c>
      <c r="I8" s="47" t="s">
        <v>85</v>
      </c>
    </row>
    <row r="9" s="2" customFormat="1" ht="16.15" customHeight="1" spans="1:9">
      <c r="A9" s="16"/>
      <c r="B9" s="16"/>
      <c r="C9" s="16"/>
      <c r="D9" s="19" t="s">
        <v>86</v>
      </c>
      <c r="E9" s="22">
        <f>SUM(E10:E15)</f>
        <v>52.5</v>
      </c>
      <c r="F9" s="22">
        <f>SUM(F10:F15)</f>
        <v>52.49</v>
      </c>
      <c r="G9" s="22"/>
      <c r="H9" s="200">
        <f t="shared" ref="H9:H15" si="0">F9/E9</f>
        <v>0.999809523809524</v>
      </c>
      <c r="I9" s="47">
        <v>20</v>
      </c>
    </row>
    <row r="10" s="2" customFormat="1" ht="16.15" customHeight="1" spans="1:9">
      <c r="A10" s="16"/>
      <c r="B10" s="16"/>
      <c r="C10" s="16"/>
      <c r="D10" s="20" t="s">
        <v>87</v>
      </c>
      <c r="E10" s="16"/>
      <c r="F10" s="16"/>
      <c r="G10" s="16"/>
      <c r="H10" s="200" t="e">
        <f t="shared" si="0"/>
        <v>#DIV/0!</v>
      </c>
      <c r="I10" s="47"/>
    </row>
    <row r="11" s="2" customFormat="1" ht="16.15" customHeight="1" spans="1:9">
      <c r="A11" s="16"/>
      <c r="B11" s="16"/>
      <c r="C11" s="16"/>
      <c r="D11" s="20" t="s">
        <v>88</v>
      </c>
      <c r="E11" s="16"/>
      <c r="F11" s="16"/>
      <c r="G11" s="16"/>
      <c r="H11" s="200" t="e">
        <f t="shared" si="0"/>
        <v>#DIV/0!</v>
      </c>
      <c r="I11" s="47"/>
    </row>
    <row r="12" s="2" customFormat="1" ht="16.15" customHeight="1" spans="1:9">
      <c r="A12" s="16"/>
      <c r="B12" s="16"/>
      <c r="C12" s="16"/>
      <c r="D12" s="20" t="s">
        <v>89</v>
      </c>
      <c r="E12" s="16"/>
      <c r="F12" s="16"/>
      <c r="G12" s="16"/>
      <c r="H12" s="200" t="e">
        <f t="shared" si="0"/>
        <v>#DIV/0!</v>
      </c>
      <c r="I12" s="47"/>
    </row>
    <row r="13" s="2" customFormat="1" ht="16.15" customHeight="1" spans="1:9">
      <c r="A13" s="16"/>
      <c r="B13" s="16"/>
      <c r="C13" s="16"/>
      <c r="D13" s="20" t="s">
        <v>90</v>
      </c>
      <c r="E13" s="16"/>
      <c r="F13" s="16"/>
      <c r="G13" s="16"/>
      <c r="H13" s="200" t="e">
        <f t="shared" si="0"/>
        <v>#DIV/0!</v>
      </c>
      <c r="I13" s="47"/>
    </row>
    <row r="14" s="2" customFormat="1" ht="16.15" customHeight="1" spans="1:9">
      <c r="A14" s="16"/>
      <c r="B14" s="16"/>
      <c r="C14" s="16"/>
      <c r="D14" s="20" t="s">
        <v>91</v>
      </c>
      <c r="E14" s="16">
        <v>52.5</v>
      </c>
      <c r="F14" s="16">
        <v>52.49</v>
      </c>
      <c r="G14" s="16"/>
      <c r="H14" s="200">
        <f t="shared" si="0"/>
        <v>0.999809523809524</v>
      </c>
      <c r="I14" s="47"/>
    </row>
    <row r="15" s="2" customFormat="1" ht="16.15" customHeight="1" spans="1:9">
      <c r="A15" s="16"/>
      <c r="B15" s="16"/>
      <c r="C15" s="16"/>
      <c r="D15" s="27" t="s">
        <v>92</v>
      </c>
      <c r="E15" s="22"/>
      <c r="F15" s="16"/>
      <c r="G15" s="16"/>
      <c r="H15" s="200" t="e">
        <f t="shared" si="0"/>
        <v>#DIV/0!</v>
      </c>
      <c r="I15" s="47"/>
    </row>
    <row r="16" s="2" customFormat="1" ht="16.15" customHeight="1" spans="1:9">
      <c r="A16" s="28" t="s">
        <v>93</v>
      </c>
      <c r="B16" s="21" t="s">
        <v>94</v>
      </c>
      <c r="C16" s="29"/>
      <c r="D16" s="29"/>
      <c r="E16" s="26"/>
      <c r="F16" s="21" t="s">
        <v>95</v>
      </c>
      <c r="G16" s="29"/>
      <c r="H16" s="29"/>
      <c r="I16" s="47" t="s">
        <v>85</v>
      </c>
    </row>
    <row r="17" s="2" customFormat="1" ht="60" customHeight="1" spans="1:9">
      <c r="A17" s="30"/>
      <c r="B17" s="141" t="s">
        <v>214</v>
      </c>
      <c r="C17" s="42"/>
      <c r="D17" s="42"/>
      <c r="E17" s="42"/>
      <c r="F17" s="190" t="s">
        <v>215</v>
      </c>
      <c r="G17" s="179"/>
      <c r="H17" s="157"/>
      <c r="I17" s="47">
        <v>18</v>
      </c>
    </row>
    <row r="18" s="2" customFormat="1" ht="19" customHeight="1" spans="1:9">
      <c r="A18" s="33" t="s">
        <v>98</v>
      </c>
      <c r="B18" s="28" t="s">
        <v>99</v>
      </c>
      <c r="C18" s="34" t="s">
        <v>100</v>
      </c>
      <c r="D18" s="35" t="s">
        <v>101</v>
      </c>
      <c r="E18" s="36"/>
      <c r="F18" s="28" t="s">
        <v>102</v>
      </c>
      <c r="G18" s="28" t="s">
        <v>103</v>
      </c>
      <c r="H18" s="35" t="s">
        <v>104</v>
      </c>
      <c r="I18" s="47" t="s">
        <v>85</v>
      </c>
    </row>
    <row r="19" s="2" customFormat="1" ht="16" customHeight="1" spans="1:9">
      <c r="A19" s="33"/>
      <c r="B19" s="30"/>
      <c r="C19" s="37"/>
      <c r="D19" s="38"/>
      <c r="E19" s="39"/>
      <c r="F19" s="30"/>
      <c r="G19" s="30"/>
      <c r="H19" s="38"/>
      <c r="I19" s="47">
        <f>SUM(I20:I49)</f>
        <v>51.2</v>
      </c>
    </row>
    <row r="20" s="2" customFormat="1" ht="13.15" customHeight="1" spans="1:9">
      <c r="A20" s="33"/>
      <c r="B20" s="40" t="s">
        <v>105</v>
      </c>
      <c r="C20" s="40" t="s">
        <v>106</v>
      </c>
      <c r="D20" s="16" t="s">
        <v>216</v>
      </c>
      <c r="E20" s="16"/>
      <c r="F20" s="41">
        <v>1</v>
      </c>
      <c r="G20" s="41">
        <v>1</v>
      </c>
      <c r="H20" s="21"/>
      <c r="I20" s="49">
        <v>12</v>
      </c>
    </row>
    <row r="21" s="2" customFormat="1" ht="13.15" customHeight="1" spans="1:9">
      <c r="A21" s="33"/>
      <c r="B21" s="40"/>
      <c r="C21" s="40"/>
      <c r="D21" s="16"/>
      <c r="E21" s="16"/>
      <c r="F21" s="16"/>
      <c r="G21" s="20"/>
      <c r="H21" s="21"/>
      <c r="I21" s="49"/>
    </row>
    <row r="22" s="2" customFormat="1" ht="13.15" customHeight="1" spans="1:9">
      <c r="A22" s="33"/>
      <c r="B22" s="40"/>
      <c r="C22" s="40"/>
      <c r="D22" s="16"/>
      <c r="E22" s="16"/>
      <c r="F22" s="16"/>
      <c r="G22" s="20"/>
      <c r="H22" s="21"/>
      <c r="I22" s="49"/>
    </row>
    <row r="23" s="2" customFormat="1" ht="13.15" customHeight="1" spans="1:9">
      <c r="A23" s="33"/>
      <c r="B23" s="40"/>
      <c r="C23" s="40" t="s">
        <v>109</v>
      </c>
      <c r="D23" s="16" t="s">
        <v>217</v>
      </c>
      <c r="E23" s="16"/>
      <c r="F23" s="41">
        <v>1</v>
      </c>
      <c r="G23" s="41">
        <v>1</v>
      </c>
      <c r="H23" s="21"/>
      <c r="I23" s="49">
        <v>11.6</v>
      </c>
    </row>
    <row r="24" s="2" customFormat="1" ht="13.15" customHeight="1" spans="1:9">
      <c r="A24" s="33"/>
      <c r="B24" s="40"/>
      <c r="C24" s="40"/>
      <c r="D24" s="16" t="s">
        <v>218</v>
      </c>
      <c r="E24" s="16"/>
      <c r="F24" s="16" t="s">
        <v>219</v>
      </c>
      <c r="G24" s="41">
        <v>0.9</v>
      </c>
      <c r="H24" s="21" t="s">
        <v>220</v>
      </c>
      <c r="I24" s="49"/>
    </row>
    <row r="25" s="2" customFormat="1" ht="13.15" customHeight="1" spans="1:9">
      <c r="A25" s="33"/>
      <c r="B25" s="40"/>
      <c r="C25" s="40"/>
      <c r="D25" s="16" t="s">
        <v>221</v>
      </c>
      <c r="E25" s="16"/>
      <c r="F25" s="16" t="s">
        <v>222</v>
      </c>
      <c r="G25" s="16" t="s">
        <v>222</v>
      </c>
      <c r="H25" s="21"/>
      <c r="I25" s="49"/>
    </row>
    <row r="26" s="2" customFormat="1" ht="13.15" customHeight="1" spans="1:9">
      <c r="A26" s="33"/>
      <c r="B26" s="40"/>
      <c r="C26" s="40" t="s">
        <v>111</v>
      </c>
      <c r="D26" s="16" t="s">
        <v>223</v>
      </c>
      <c r="E26" s="16"/>
      <c r="F26" s="41">
        <v>1</v>
      </c>
      <c r="G26" s="129">
        <v>0.5</v>
      </c>
      <c r="H26" s="21" t="s">
        <v>224</v>
      </c>
      <c r="I26" s="49">
        <v>6</v>
      </c>
    </row>
    <row r="27" s="2" customFormat="1" ht="13.15" customHeight="1" spans="1:9">
      <c r="A27" s="33"/>
      <c r="B27" s="40"/>
      <c r="C27" s="40"/>
      <c r="D27" s="16"/>
      <c r="E27" s="16"/>
      <c r="F27" s="16"/>
      <c r="G27" s="20"/>
      <c r="H27" s="21"/>
      <c r="I27" s="49"/>
    </row>
    <row r="28" s="2" customFormat="1" ht="13.15" customHeight="1" spans="1:9">
      <c r="A28" s="33"/>
      <c r="B28" s="40"/>
      <c r="C28" s="40"/>
      <c r="D28" s="16"/>
      <c r="E28" s="16"/>
      <c r="F28" s="16"/>
      <c r="G28" s="20"/>
      <c r="H28" s="21"/>
      <c r="I28" s="49"/>
    </row>
    <row r="29" s="2" customFormat="1" ht="13.15" customHeight="1" spans="1:9">
      <c r="A29" s="33"/>
      <c r="B29" s="40"/>
      <c r="C29" s="40" t="s">
        <v>114</v>
      </c>
      <c r="D29" s="16"/>
      <c r="E29" s="16"/>
      <c r="F29" s="16"/>
      <c r="G29" s="20"/>
      <c r="H29" s="21"/>
      <c r="I29" s="49"/>
    </row>
    <row r="30" s="2" customFormat="1" ht="13.15" customHeight="1" spans="1:9">
      <c r="A30" s="33"/>
      <c r="B30" s="40"/>
      <c r="C30" s="40"/>
      <c r="D30" s="16"/>
      <c r="E30" s="16"/>
      <c r="F30" s="16"/>
      <c r="G30" s="20"/>
      <c r="H30" s="21"/>
      <c r="I30" s="49"/>
    </row>
    <row r="31" s="2" customFormat="1" ht="13.15" customHeight="1" spans="1:9">
      <c r="A31" s="33"/>
      <c r="B31" s="40"/>
      <c r="C31" s="40"/>
      <c r="D31" s="16"/>
      <c r="E31" s="16"/>
      <c r="F31" s="16"/>
      <c r="G31" s="20"/>
      <c r="H31" s="21"/>
      <c r="I31" s="49"/>
    </row>
    <row r="32" s="2" customFormat="1" ht="13.15" customHeight="1" spans="1:9">
      <c r="A32" s="33"/>
      <c r="B32" s="40"/>
      <c r="C32" s="40" t="s">
        <v>115</v>
      </c>
      <c r="D32" s="16"/>
      <c r="E32" s="16"/>
      <c r="F32" s="16"/>
      <c r="G32" s="20"/>
      <c r="H32" s="21"/>
      <c r="I32" s="49"/>
    </row>
    <row r="33" s="2" customFormat="1" ht="13.15" customHeight="1" spans="1:9">
      <c r="A33" s="33"/>
      <c r="B33" s="40" t="s">
        <v>116</v>
      </c>
      <c r="C33" s="40" t="s">
        <v>117</v>
      </c>
      <c r="D33" s="16"/>
      <c r="E33" s="16"/>
      <c r="F33" s="16"/>
      <c r="G33" s="20"/>
      <c r="H33" s="21"/>
      <c r="I33" s="49"/>
    </row>
    <row r="34" s="2" customFormat="1" ht="13.15" customHeight="1" spans="1:9">
      <c r="A34" s="33"/>
      <c r="B34" s="40"/>
      <c r="C34" s="40"/>
      <c r="D34" s="16"/>
      <c r="E34" s="16"/>
      <c r="F34" s="16"/>
      <c r="G34" s="20"/>
      <c r="H34" s="21"/>
      <c r="I34" s="49"/>
    </row>
    <row r="35" s="2" customFormat="1" ht="13.15" customHeight="1" spans="1:9">
      <c r="A35" s="33"/>
      <c r="B35" s="40"/>
      <c r="C35" s="40"/>
      <c r="D35" s="16"/>
      <c r="E35" s="16"/>
      <c r="F35" s="16"/>
      <c r="G35" s="20"/>
      <c r="H35" s="21"/>
      <c r="I35" s="49"/>
    </row>
    <row r="36" s="2" customFormat="1" ht="13.15" customHeight="1" spans="1:9">
      <c r="A36" s="33"/>
      <c r="B36" s="40"/>
      <c r="C36" s="40" t="s">
        <v>118</v>
      </c>
      <c r="D36" s="16" t="s">
        <v>225</v>
      </c>
      <c r="E36" s="16"/>
      <c r="F36" s="41">
        <v>1</v>
      </c>
      <c r="G36" s="41">
        <v>1</v>
      </c>
      <c r="H36" s="21"/>
      <c r="I36" s="49">
        <v>12</v>
      </c>
    </row>
    <row r="37" s="2" customFormat="1" ht="13.15" customHeight="1" spans="1:9">
      <c r="A37" s="33"/>
      <c r="B37" s="40"/>
      <c r="C37" s="40"/>
      <c r="D37" s="16"/>
      <c r="E37" s="16"/>
      <c r="F37" s="16"/>
      <c r="G37" s="20"/>
      <c r="H37" s="21"/>
      <c r="I37" s="49"/>
    </row>
    <row r="38" s="2" customFormat="1" ht="13.15" customHeight="1" spans="1:9">
      <c r="A38" s="33"/>
      <c r="B38" s="40"/>
      <c r="C38" s="40"/>
      <c r="D38" s="16"/>
      <c r="E38" s="16"/>
      <c r="F38" s="42"/>
      <c r="G38" s="20"/>
      <c r="H38" s="21"/>
      <c r="I38" s="49"/>
    </row>
    <row r="39" s="2" customFormat="1" ht="13.15" customHeight="1" spans="1:9">
      <c r="A39" s="33"/>
      <c r="B39" s="40"/>
      <c r="C39" s="40" t="s">
        <v>121</v>
      </c>
      <c r="D39" s="16"/>
      <c r="E39" s="16"/>
      <c r="F39" s="20"/>
      <c r="G39" s="20"/>
      <c r="H39" s="21"/>
      <c r="I39" s="49"/>
    </row>
    <row r="40" s="2" customFormat="1" ht="13.15" customHeight="1" spans="1:9">
      <c r="A40" s="33"/>
      <c r="B40" s="40"/>
      <c r="C40" s="40"/>
      <c r="D40" s="16"/>
      <c r="E40" s="16"/>
      <c r="F40" s="20"/>
      <c r="G40" s="20"/>
      <c r="H40" s="21"/>
      <c r="I40" s="49"/>
    </row>
    <row r="41" s="2" customFormat="1" ht="13.15" customHeight="1" spans="1:9">
      <c r="A41" s="33"/>
      <c r="B41" s="40"/>
      <c r="C41" s="40"/>
      <c r="D41" s="16"/>
      <c r="E41" s="16"/>
      <c r="F41" s="20"/>
      <c r="G41" s="20"/>
      <c r="H41" s="21"/>
      <c r="I41" s="49"/>
    </row>
    <row r="42" s="2" customFormat="1" ht="13.15" customHeight="1" spans="1:9">
      <c r="A42" s="33"/>
      <c r="B42" s="40"/>
      <c r="C42" s="40" t="s">
        <v>122</v>
      </c>
      <c r="D42" s="16"/>
      <c r="E42" s="16"/>
      <c r="F42" s="20"/>
      <c r="G42" s="20"/>
      <c r="H42" s="21"/>
      <c r="I42" s="49"/>
    </row>
    <row r="43" s="2" customFormat="1" ht="13.15" customHeight="1" spans="1:9">
      <c r="A43" s="33"/>
      <c r="B43" s="40"/>
      <c r="C43" s="40"/>
      <c r="D43" s="16"/>
      <c r="E43" s="16"/>
      <c r="F43" s="20"/>
      <c r="G43" s="20"/>
      <c r="H43" s="21"/>
      <c r="I43" s="49"/>
    </row>
    <row r="44" s="2" customFormat="1" ht="13.15" customHeight="1" spans="1:9">
      <c r="A44" s="33"/>
      <c r="B44" s="40"/>
      <c r="C44" s="40"/>
      <c r="D44" s="16"/>
      <c r="E44" s="16"/>
      <c r="F44" s="20"/>
      <c r="G44" s="20"/>
      <c r="H44" s="21"/>
      <c r="I44" s="49"/>
    </row>
    <row r="45" s="2" customFormat="1" ht="13.15" customHeight="1" spans="1:9">
      <c r="A45" s="33"/>
      <c r="B45" s="40"/>
      <c r="C45" s="40" t="s">
        <v>115</v>
      </c>
      <c r="D45" s="16"/>
      <c r="E45" s="16"/>
      <c r="F45" s="20"/>
      <c r="G45" s="20"/>
      <c r="H45" s="21"/>
      <c r="I45" s="49"/>
    </row>
    <row r="46" s="2" customFormat="1" ht="13.15" customHeight="1" spans="1:9">
      <c r="A46" s="33"/>
      <c r="B46" s="40" t="s">
        <v>123</v>
      </c>
      <c r="C46" s="40" t="s">
        <v>124</v>
      </c>
      <c r="D46" s="16" t="s">
        <v>226</v>
      </c>
      <c r="E46" s="16"/>
      <c r="F46" s="16" t="s">
        <v>148</v>
      </c>
      <c r="G46" s="129">
        <v>0.8</v>
      </c>
      <c r="H46" s="21" t="s">
        <v>227</v>
      </c>
      <c r="I46" s="49">
        <v>9.6</v>
      </c>
    </row>
    <row r="47" s="2" customFormat="1" ht="13.15" customHeight="1" spans="1:9">
      <c r="A47" s="33"/>
      <c r="B47" s="40"/>
      <c r="C47" s="40"/>
      <c r="D47" s="16"/>
      <c r="E47" s="16"/>
      <c r="F47" s="20"/>
      <c r="G47" s="20"/>
      <c r="H47" s="21"/>
      <c r="I47" s="49"/>
    </row>
    <row r="48" s="2" customFormat="1" ht="13.15" customHeight="1" spans="1:9">
      <c r="A48" s="33"/>
      <c r="B48" s="40"/>
      <c r="C48" s="40"/>
      <c r="D48" s="16"/>
      <c r="E48" s="16"/>
      <c r="F48" s="20"/>
      <c r="G48" s="20"/>
      <c r="H48" s="21"/>
      <c r="I48" s="49"/>
    </row>
    <row r="49" s="2" customFormat="1" ht="13.15" customHeight="1" spans="1:9">
      <c r="A49" s="33"/>
      <c r="B49" s="40"/>
      <c r="C49" s="40" t="s">
        <v>115</v>
      </c>
      <c r="D49" s="16"/>
      <c r="E49" s="16"/>
      <c r="F49" s="20"/>
      <c r="G49" s="20"/>
      <c r="H49" s="21"/>
      <c r="I49" s="49"/>
    </row>
    <row r="50" s="2" customFormat="1" ht="16.15" customHeight="1" spans="1:9">
      <c r="A50" s="43" t="s">
        <v>127</v>
      </c>
      <c r="B50" s="44" t="s">
        <v>128</v>
      </c>
      <c r="C50" s="45"/>
      <c r="D50" s="45"/>
      <c r="E50" s="45"/>
      <c r="F50" s="45"/>
      <c r="G50" s="45"/>
      <c r="H50" s="45"/>
      <c r="I50" s="49"/>
    </row>
  </sheetData>
  <mergeCells count="7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B50:H50"/>
    <mergeCell ref="A16:A17"/>
    <mergeCell ref="A18:A49"/>
    <mergeCell ref="B18:B19"/>
    <mergeCell ref="B20:B32"/>
    <mergeCell ref="B33:B45"/>
    <mergeCell ref="B46:B49"/>
    <mergeCell ref="C18:C19"/>
    <mergeCell ref="C20:C22"/>
    <mergeCell ref="C23:C25"/>
    <mergeCell ref="C26:C28"/>
    <mergeCell ref="C29:C31"/>
    <mergeCell ref="C33:C35"/>
    <mergeCell ref="C36:C38"/>
    <mergeCell ref="C39:C41"/>
    <mergeCell ref="C42:C44"/>
    <mergeCell ref="C46:C48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79" right="0.71" top="0.79" bottom="0.71" header="0.31" footer="0.31"/>
  <pageSetup paperSize="9" scale="90" orientation="portrait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56</vt:i4>
      </vt:variant>
    </vt:vector>
  </HeadingPairs>
  <TitlesOfParts>
    <vt:vector size="56" baseType="lpstr">
      <vt:lpstr>汇总表</vt:lpstr>
      <vt:lpstr>村级经济责任审计费</vt:lpstr>
      <vt:lpstr>各部门经费（党政经费）</vt:lpstr>
      <vt:lpstr>机关运行保障经费</vt:lpstr>
      <vt:lpstr>《街乡志》编纂</vt:lpstr>
      <vt:lpstr>精准扶贫工作经费</vt:lpstr>
      <vt:lpstr>科普专项经费</vt:lpstr>
      <vt:lpstr>临时人员</vt:lpstr>
      <vt:lpstr>聘请财务人员</vt:lpstr>
      <vt:lpstr>聘请法律顾问经费</vt:lpstr>
      <vt:lpstr>设备购置</vt:lpstr>
      <vt:lpstr>社区村管理工作经费</vt:lpstr>
      <vt:lpstr>税收服务站人员经费</vt:lpstr>
      <vt:lpstr>退休人员罗永华工资及奖金发放</vt:lpstr>
      <vt:lpstr>武装部专项经费</vt:lpstr>
      <vt:lpstr>以钱养事</vt:lpstr>
      <vt:lpstr>应急专项经费</vt:lpstr>
      <vt:lpstr>援藏经费</vt:lpstr>
      <vt:lpstr>长期劳务人员</vt:lpstr>
      <vt:lpstr>政务大厅相关运营经费</vt:lpstr>
      <vt:lpstr>城市排渍经费</vt:lpstr>
      <vt:lpstr>安保协管员队员保险</vt:lpstr>
      <vt:lpstr>安全生产经费（含消防）</vt:lpstr>
      <vt:lpstr>背街小巷清淤经费</vt:lpstr>
      <vt:lpstr>城管执法中队专项经费</vt:lpstr>
      <vt:lpstr>大城管专项补助经费</vt:lpstr>
      <vt:lpstr>党建工作经费</vt:lpstr>
      <vt:lpstr>关工委工作经费</vt:lpstr>
      <vt:lpstr>张家湾街2019年菊花展</vt:lpstr>
      <vt:lpstr>劳动保障专项经费</vt:lpstr>
      <vt:lpstr>街乡普法工作经费</vt:lpstr>
      <vt:lpstr>三包人员经费</vt:lpstr>
      <vt:lpstr>社区法务工作室经费</vt:lpstr>
      <vt:lpstr>兽医服务中心以钱养事及合同人员经费</vt:lpstr>
      <vt:lpstr>兽医站工作经费</vt:lpstr>
      <vt:lpstr>卫生计生专项经费</vt:lpstr>
      <vt:lpstr>文明创建经费</vt:lpstr>
      <vt:lpstr>道路清扫保洁经费</vt:lpstr>
      <vt:lpstr>老旧社区村（湾）清扫保洁经费</vt:lpstr>
      <vt:lpstr>老旧小区村（湾）垃圾清运费</vt:lpstr>
      <vt:lpstr>生活垃圾分类</vt:lpstr>
      <vt:lpstr>社区安保队员流动人口和出租屋协管员工资</vt:lpstr>
      <vt:lpstr>社区网格化专项经费</vt:lpstr>
      <vt:lpstr>信访维稳经费</vt:lpstr>
      <vt:lpstr>服务企业经费</vt:lpstr>
      <vt:lpstr>企业改制遗留问题经费</vt:lpstr>
      <vt:lpstr>统计工作经费</vt:lpstr>
      <vt:lpstr>综治经费</vt:lpstr>
      <vt:lpstr>民政优抚</vt:lpstr>
      <vt:lpstr>红色物业</vt:lpstr>
      <vt:lpstr>街乡人民调解委员会工作经费</vt:lpstr>
      <vt:lpstr>社区办公用房建设（办公设备）</vt:lpstr>
      <vt:lpstr>文体专项</vt:lpstr>
      <vt:lpstr>治安巡逻员工资及工作经费</vt:lpstr>
      <vt:lpstr>街乡人民调解员经费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修炼中的小柒麻麻</cp:lastModifiedBy>
  <dcterms:created xsi:type="dcterms:W3CDTF">2020-09-29T06:57:00Z</dcterms:created>
  <dcterms:modified xsi:type="dcterms:W3CDTF">2024-10-18T06:49:58Z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A63BC290928C4A2BA6A435344D2E9467</vt:lpwstr>
  </property>
</Properties>
</file>